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3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2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BENA 2019\Biudzeto ataskaitos F1-F2-F4-Finsum\F2-2019\S13 F2-2019 4 ketv\"/>
    </mc:Choice>
  </mc:AlternateContent>
  <xr:revisionPtr revIDLastSave="0" documentId="13_ncr:81_{0BD0A68A-31E0-45FA-93AF-35F5634D323F}" xr6:coauthVersionLast="45" xr6:coauthVersionMax="45" xr10:uidLastSave="{00000000-0000-0000-0000-000000000000}"/>
  <bookViews>
    <workbookView xWindow="-120" yWindow="-120" windowWidth="24240" windowHeight="13140" firstSheet="3" activeTab="3" xr2:uid="{00000000-000D-0000-FFFF-FFFF00000000}"/>
  </bookViews>
  <sheets>
    <sheet name="f2" sheetId="1" state="hidden" r:id="rId1"/>
    <sheet name="f2 (2)" sheetId="2" state="hidden" r:id="rId2"/>
    <sheet name="f2 (3)" sheetId="3" state="hidden" r:id="rId3"/>
    <sheet name="UL" sheetId="4" r:id="rId4"/>
    <sheet name="Lapas6" sheetId="10" state="hidden" r:id="rId5"/>
    <sheet name="00" sheetId="6" state="hidden" r:id="rId6"/>
    <sheet name="Lapas3" sheetId="7" state="hidden" r:id="rId7"/>
    <sheet name="Lapas5" sheetId="9" state="hidden" r:id="rId8"/>
    <sheet name="Lapas4" sheetId="8" state="hidden" r:id="rId9"/>
    <sheet name="Lapas1" sheetId="5" r:id="rId10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_xlnm.Print_Titles" localSheetId="3">UL!$19:$29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Cols" localSheetId="3" hidden="1">UL!$M:$P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05B54777_5D6F_4067_9B5E_F0A938B54982_.wvu.PrintTitles" localSheetId="3" hidden="1">UL!$19:$25</definedName>
    <definedName name="Z_112AFAC2_77EA_44AA_BEEF_6812D11534CE_.wvu.Cols" localSheetId="0" hidden="1">'f2'!$M:$P</definedName>
    <definedName name="Z_112AFAC2_77EA_44AA_BEEF_6812D11534CE_.wvu.Cols" localSheetId="1" hidden="1">'f2 (2)'!$M:$P</definedName>
    <definedName name="Z_112AFAC2_77EA_44AA_BEEF_6812D11534CE_.wvu.Cols" localSheetId="2" hidden="1">'f2 (3)'!$M:$P</definedName>
    <definedName name="Z_112AFAC2_77EA_44AA_BEEF_6812D11534CE_.wvu.Cols" localSheetId="3" hidden="1">UL!$M:$P</definedName>
    <definedName name="Z_112AFAC2_77EA_44AA_BEEF_6812D11534CE_.wvu.PrintTitles" localSheetId="0" hidden="1">'f2'!$19:$25</definedName>
    <definedName name="Z_112AFAC2_77EA_44AA_BEEF_6812D11534CE_.wvu.PrintTitles" localSheetId="1" hidden="1">'f2 (2)'!$19:$25</definedName>
    <definedName name="Z_112AFAC2_77EA_44AA_BEEF_6812D11534CE_.wvu.PrintTitles" localSheetId="2" hidden="1">'f2 (3)'!$19:$25</definedName>
    <definedName name="Z_112AFAC2_77EA_44AA_BEEF_6812D11534CE_.wvu.PrintTitles" localSheetId="3" hidden="1">UL!$19:$29</definedName>
    <definedName name="Z_428EA34C_FA7D_4C0A_A3C2_9B07997442C4_.wvu.Cols" localSheetId="5" hidden="1">'00'!$M:$P</definedName>
    <definedName name="Z_428EA34C_FA7D_4C0A_A3C2_9B07997442C4_.wvu.Cols" localSheetId="0" hidden="1">'f2'!$M:$P</definedName>
    <definedName name="Z_428EA34C_FA7D_4C0A_A3C2_9B07997442C4_.wvu.Cols" localSheetId="1" hidden="1">'f2 (2)'!$M:$P</definedName>
    <definedName name="Z_428EA34C_FA7D_4C0A_A3C2_9B07997442C4_.wvu.Cols" localSheetId="2" hidden="1">'f2 (3)'!$M:$P</definedName>
    <definedName name="Z_428EA34C_FA7D_4C0A_A3C2_9B07997442C4_.wvu.Cols" localSheetId="6" hidden="1">Lapas3!$M:$P</definedName>
    <definedName name="Z_428EA34C_FA7D_4C0A_A3C2_9B07997442C4_.wvu.Cols" localSheetId="3" hidden="1">UL!$M:$P</definedName>
    <definedName name="Z_428EA34C_FA7D_4C0A_A3C2_9B07997442C4_.wvu.PrintTitles" localSheetId="0" hidden="1">'f2'!$19:$25</definedName>
    <definedName name="Z_428EA34C_FA7D_4C0A_A3C2_9B07997442C4_.wvu.PrintTitles" localSheetId="1" hidden="1">'f2 (2)'!$19:$25</definedName>
    <definedName name="Z_428EA34C_FA7D_4C0A_A3C2_9B07997442C4_.wvu.PrintTitles" localSheetId="2" hidden="1">'f2 (3)'!$19:$25</definedName>
    <definedName name="Z_428EA34C_FA7D_4C0A_A3C2_9B07997442C4_.wvu.PrintTitles" localSheetId="3" hidden="1">UL!$19:$29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Cols" localSheetId="3" hidden="1">UL!$M:$P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57A1E72B_DFC1_4C5D_ABA7_C1A26EB31789_.wvu.PrintTitles" localSheetId="3" hidden="1">UL!$19:$29</definedName>
    <definedName name="Z_5FCAC33A_47AA_47EB_BE57_8622821F3718_.wvu.Cols" localSheetId="0" hidden="1">'f2'!$M:$P</definedName>
    <definedName name="Z_5FCAC33A_47AA_47EB_BE57_8622821F3718_.wvu.Cols" localSheetId="1" hidden="1">'f2 (2)'!$M:$P</definedName>
    <definedName name="Z_5FCAC33A_47AA_47EB_BE57_8622821F3718_.wvu.Cols" localSheetId="2" hidden="1">'f2 (3)'!$M:$P</definedName>
    <definedName name="Z_5FCAC33A_47AA_47EB_BE57_8622821F3718_.wvu.Cols" localSheetId="3" hidden="1">UL!$M:$P</definedName>
    <definedName name="Z_5FCAC33A_47AA_47EB_BE57_8622821F3718_.wvu.PrintTitles" localSheetId="0" hidden="1">'f2'!$19:$25</definedName>
    <definedName name="Z_5FCAC33A_47AA_47EB_BE57_8622821F3718_.wvu.PrintTitles" localSheetId="1" hidden="1">'f2 (2)'!$19:$25</definedName>
    <definedName name="Z_5FCAC33A_47AA_47EB_BE57_8622821F3718_.wvu.PrintTitles" localSheetId="2" hidden="1">'f2 (3)'!$19:$25</definedName>
    <definedName name="Z_5FCAC33A_47AA_47EB_BE57_8622821F3718_.wvu.PrintTitles" localSheetId="3" hidden="1">UL!$19:$29</definedName>
    <definedName name="Z_75BFD04C_8D34_49C9_A422_0335B0ABD698_.wvu.Cols" localSheetId="0" hidden="1">'f2'!$M:$P</definedName>
    <definedName name="Z_75BFD04C_8D34_49C9_A422_0335B0ABD698_.wvu.Cols" localSheetId="1" hidden="1">'f2 (2)'!$M:$P</definedName>
    <definedName name="Z_75BFD04C_8D34_49C9_A422_0335B0ABD698_.wvu.Cols" localSheetId="2" hidden="1">'f2 (3)'!$M:$P</definedName>
    <definedName name="Z_75BFD04C_8D34_49C9_A422_0335B0ABD698_.wvu.Cols" localSheetId="3" hidden="1">UL!$M:$P</definedName>
    <definedName name="Z_75BFD04C_8D34_49C9_A422_0335B0ABD698_.wvu.PrintTitles" localSheetId="0" hidden="1">'f2'!$19:$25</definedName>
    <definedName name="Z_75BFD04C_8D34_49C9_A422_0335B0ABD698_.wvu.PrintTitles" localSheetId="1" hidden="1">'f2 (2)'!$19:$25</definedName>
    <definedName name="Z_75BFD04C_8D34_49C9_A422_0335B0ABD698_.wvu.PrintTitles" localSheetId="2" hidden="1">'f2 (3)'!$19:$25</definedName>
    <definedName name="Z_75BFD04C_8D34_49C9_A422_0335B0ABD698_.wvu.PrintTitles" localSheetId="3" hidden="1">UL!$19:$29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Cols" localSheetId="3" hidden="1">UL!$M:$P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9B727EDB_49B4_42DC_BF97_3A35178E0BFD_.wvu.PrintTitles" localSheetId="3" hidden="1">UL!$19:$25</definedName>
    <definedName name="Z_AB76119C_598D_4DE6_83B4_ADE280D3AF99_.wvu.Cols" localSheetId="5" hidden="1">'00'!$M:$P</definedName>
    <definedName name="Z_AB76119C_598D_4DE6_83B4_ADE280D3AF99_.wvu.Cols" localSheetId="0" hidden="1">'f2'!$M:$P</definedName>
    <definedName name="Z_AB76119C_598D_4DE6_83B4_ADE280D3AF99_.wvu.Cols" localSheetId="1" hidden="1">'f2 (2)'!$M:$P</definedName>
    <definedName name="Z_AB76119C_598D_4DE6_83B4_ADE280D3AF99_.wvu.Cols" localSheetId="2" hidden="1">'f2 (3)'!$M:$P</definedName>
    <definedName name="Z_AB76119C_598D_4DE6_83B4_ADE280D3AF99_.wvu.Cols" localSheetId="6" hidden="1">Lapas3!$M:$P</definedName>
    <definedName name="Z_AB76119C_598D_4DE6_83B4_ADE280D3AF99_.wvu.Cols" localSheetId="3" hidden="1">UL!$M:$P</definedName>
    <definedName name="Z_AB76119C_598D_4DE6_83B4_ADE280D3AF99_.wvu.PrintTitles" localSheetId="0" hidden="1">'f2'!$19:$25</definedName>
    <definedName name="Z_AB76119C_598D_4DE6_83B4_ADE280D3AF99_.wvu.PrintTitles" localSheetId="1" hidden="1">'f2 (2)'!$19:$25</definedName>
    <definedName name="Z_AB76119C_598D_4DE6_83B4_ADE280D3AF99_.wvu.PrintTitles" localSheetId="2" hidden="1">'f2 (3)'!$19:$25</definedName>
    <definedName name="Z_AB76119C_598D_4DE6_83B4_ADE280D3AF99_.wvu.PrintTitles" localSheetId="3" hidden="1">UL!$19:$29</definedName>
    <definedName name="Z_AB76119C_598D_4DE6_83B4_ADE280D3AF99_.wvu.Rows" localSheetId="3" hidden="1">UL!$62:$81,UL!$83:$88,UL!$90:$108,UL!$110:$130,UL!$133:$136,UL!$138:$144,UL!$151:$159,UL!$161:$175,UL!$177:$358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Cols" localSheetId="3" hidden="1">UL!$M:$P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669FC1B_AE0B_4417_8D6F_8460D68D5677_.wvu.PrintTitles" localSheetId="3" hidden="1">UL!$19:$25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Cols" localSheetId="3" hidden="1">UL!$M:$P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  <definedName name="Z_DF4717B8_E960_4300_AF40_4AC5F93B40E3_.wvu.PrintTitles" localSheetId="3" hidden="1">UL!$19:$25</definedName>
  </definedNames>
  <calcPr calcId="181029"/>
  <customWorkbookViews>
    <customWorkbookView name="Admin - Individuali peržiūra" guid="{AB76119C-598D-4DE6-83B4-ADE280D3AF99}" mergeInterval="0" personalView="1" maximized="1" xWindow="-8" yWindow="-8" windowWidth="1616" windowHeight="876" activeSheetId="4"/>
    <customWorkbookView name="Jolanta Puodžiūnienė - Individuali peržiūra" guid="{57A1E72B-DFC1-4C5D-ABA7-C1A26EB31789}" mergeInterval="0" personalView="1" maximized="1" windowWidth="1916" windowHeight="774" activeSheetId="4" showComments="commIndAndComment"/>
    <customWorkbookView name="Brigita Šidlauskaitė-Riazanova - Individuali peržiūra" guid="{112AFAC2-77EA-44AA-BEEF-6812D11534CE}" mergeInterval="0" personalView="1" maximized="1" windowWidth="1916" windowHeight="814" activeSheetId="4"/>
    <customWorkbookView name="Marija Čekanavičienė - Individuali peržiūra" guid="{05B54777-5D6F-4067-9B5E-F0A938B54982}" mergeInterval="0" personalView="1" maximized="1" windowWidth="1916" windowHeight="865" activeSheetId="3"/>
    <customWorkbookView name="AZ - Personal View" guid="{9B727EDB-49B4-42DC-BF97-3A35178E0BFD}" mergeInterval="0" personalView="1" maximized="1" windowWidth="1276" windowHeight="856" activeSheetId="3"/>
    <customWorkbookView name="Agnė Baronaitė - Individuali peržiūra" guid="{D669FC1B-AE0B-4417-8D6F-8460D68D5677}" mergeInterval="0" personalView="1" maximized="1" windowWidth="1916" windowHeight="855" activeSheetId="3"/>
    <customWorkbookView name="irmila@lrs.lt - Personal View" guid="{DF4717B8-E960-4300-AF40-4AC5F93B40E3}" mergeInterval="0" personalView="1" maximized="1" windowWidth="1916" windowHeight="1029" activeSheetId="3"/>
    <customWorkbookView name="Živilė Grigienė - Individuali peržiūra" guid="{5FCAC33A-47AA-47EB-BE57-8622821F3718}" mergeInterval="0" personalView="1" maximized="1" windowWidth="1003" windowHeight="803" activeSheetId="4" showComments="commIndAndComment"/>
    <customWorkbookView name="Rita Dasevičienė - Individuali peržiūra" guid="{75BFD04C-8D34-49C9-A422-0335B0ABD698}" mergeInterval="0" personalView="1" maximized="1" windowWidth="1916" windowHeight="803" activeSheetId="4"/>
    <customWorkbookView name="PK - Individuali peržiūra" guid="{428EA34C-FA7D-4C0A-A3C2-9B07997442C4}" mergeInterval="0" personalView="1" maximized="1" xWindow="-8" yWindow="-8" windowWidth="1936" windowHeight="1056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4" i="6" l="1"/>
  <c r="L33" i="6" s="1"/>
  <c r="L32" i="6" s="1"/>
  <c r="L40" i="6"/>
  <c r="L39" i="6" s="1"/>
  <c r="L38" i="6" s="1"/>
  <c r="L45" i="6"/>
  <c r="L44" i="6" s="1"/>
  <c r="L43" i="6" s="1"/>
  <c r="L42" i="6" s="1"/>
  <c r="L64" i="6"/>
  <c r="L63" i="6" s="1"/>
  <c r="L69" i="6"/>
  <c r="L68" i="6" s="1"/>
  <c r="L74" i="6"/>
  <c r="L73" i="6" s="1"/>
  <c r="L85" i="6"/>
  <c r="L84" i="6" s="1"/>
  <c r="L83" i="6" s="1"/>
  <c r="L82" i="6" s="1"/>
  <c r="L92" i="6"/>
  <c r="L91" i="6" s="1"/>
  <c r="L90" i="6" s="1"/>
  <c r="L97" i="6"/>
  <c r="L96" i="6" s="1"/>
  <c r="L95" i="6" s="1"/>
  <c r="L102" i="6"/>
  <c r="L101" i="6"/>
  <c r="L100" i="6" s="1"/>
  <c r="L112" i="6"/>
  <c r="L111" i="6" s="1"/>
  <c r="L110" i="6" s="1"/>
  <c r="L117" i="6"/>
  <c r="L116" i="6" s="1"/>
  <c r="L115" i="6" s="1"/>
  <c r="L121" i="6"/>
  <c r="L120" i="6" s="1"/>
  <c r="L119" i="6" s="1"/>
  <c r="L125" i="6"/>
  <c r="L124" i="6" s="1"/>
  <c r="L123" i="6" s="1"/>
  <c r="L129" i="6"/>
  <c r="L128" i="6" s="1"/>
  <c r="L127" i="6" s="1"/>
  <c r="L134" i="6"/>
  <c r="L133" i="6" s="1"/>
  <c r="L132" i="6" s="1"/>
  <c r="L139" i="6"/>
  <c r="L138" i="6" s="1"/>
  <c r="L137" i="6" s="1"/>
  <c r="L147" i="6"/>
  <c r="L146" i="6" s="1"/>
  <c r="L145" i="6" s="1"/>
  <c r="L153" i="6"/>
  <c r="L152" i="6" s="1"/>
  <c r="L158" i="6"/>
  <c r="L157" i="6" s="1"/>
  <c r="L163" i="6"/>
  <c r="L162" i="6" s="1"/>
  <c r="L161" i="6" s="1"/>
  <c r="L167" i="6"/>
  <c r="L166" i="6" s="1"/>
  <c r="L172" i="6"/>
  <c r="L171" i="6" s="1"/>
  <c r="L180" i="6"/>
  <c r="L179" i="6" s="1"/>
  <c r="L183" i="6"/>
  <c r="L182" i="6" s="1"/>
  <c r="L188" i="6"/>
  <c r="L187" i="6" s="1"/>
  <c r="L193" i="6"/>
  <c r="L192" i="6" s="1"/>
  <c r="L198" i="6"/>
  <c r="L197" i="6" s="1"/>
  <c r="L202" i="6"/>
  <c r="L201" i="6" s="1"/>
  <c r="L200" i="6" s="1"/>
  <c r="L209" i="6"/>
  <c r="L208" i="6" s="1"/>
  <c r="L212" i="6"/>
  <c r="L211" i="6" s="1"/>
  <c r="L221" i="6"/>
  <c r="L220" i="6" s="1"/>
  <c r="L219" i="6" s="1"/>
  <c r="L225" i="6"/>
  <c r="L224" i="6" s="1"/>
  <c r="L223" i="6" s="1"/>
  <c r="L232" i="6"/>
  <c r="L231" i="6"/>
  <c r="L241" i="6"/>
  <c r="L240" i="6" s="1"/>
  <c r="L245" i="6"/>
  <c r="L244" i="6" s="1"/>
  <c r="L249" i="6"/>
  <c r="L248" i="6" s="1"/>
  <c r="L253" i="6"/>
  <c r="L252" i="6" s="1"/>
  <c r="L256" i="6"/>
  <c r="L255" i="6" s="1"/>
  <c r="L259" i="6"/>
  <c r="L258" i="6" s="1"/>
  <c r="L264" i="6"/>
  <c r="L263" i="6" s="1"/>
  <c r="L273" i="6"/>
  <c r="L272" i="6" s="1"/>
  <c r="L277" i="6"/>
  <c r="L276" i="6" s="1"/>
  <c r="L281" i="6"/>
  <c r="L280" i="6" s="1"/>
  <c r="L285" i="6"/>
  <c r="L284" i="6" s="1"/>
  <c r="L288" i="6"/>
  <c r="L287" i="6" s="1"/>
  <c r="L291" i="6"/>
  <c r="L290" i="6" s="1"/>
  <c r="L297" i="6"/>
  <c r="L299" i="6"/>
  <c r="L302" i="6"/>
  <c r="L306" i="6"/>
  <c r="L305" i="6" s="1"/>
  <c r="L310" i="6"/>
  <c r="L309" i="6" s="1"/>
  <c r="L314" i="6"/>
  <c r="L313" i="6" s="1"/>
  <c r="L318" i="6"/>
  <c r="L317" i="6" s="1"/>
  <c r="L321" i="6"/>
  <c r="L320" i="6" s="1"/>
  <c r="L324" i="6"/>
  <c r="L323" i="6" s="1"/>
  <c r="L329" i="6"/>
  <c r="L328" i="6" s="1"/>
  <c r="L338" i="6"/>
  <c r="L337" i="6" s="1"/>
  <c r="L342" i="6"/>
  <c r="L341" i="6" s="1"/>
  <c r="L346" i="6"/>
  <c r="L345" i="6" s="1"/>
  <c r="L350" i="6"/>
  <c r="L349" i="6" s="1"/>
  <c r="L353" i="6"/>
  <c r="L352" i="6" s="1"/>
  <c r="L356" i="6"/>
  <c r="L355" i="6" s="1"/>
  <c r="K34" i="6"/>
  <c r="K33" i="6" s="1"/>
  <c r="K32" i="6" s="1"/>
  <c r="K40" i="6"/>
  <c r="K39" i="6" s="1"/>
  <c r="K38" i="6" s="1"/>
  <c r="K45" i="6"/>
  <c r="K44" i="6" s="1"/>
  <c r="K43" i="6" s="1"/>
  <c r="K42" i="6" s="1"/>
  <c r="K64" i="6"/>
  <c r="K63" i="6" s="1"/>
  <c r="K69" i="6"/>
  <c r="K68" i="6" s="1"/>
  <c r="K74" i="6"/>
  <c r="K73" i="6" s="1"/>
  <c r="K85" i="6"/>
  <c r="K84" i="6" s="1"/>
  <c r="K83" i="6" s="1"/>
  <c r="K82" i="6" s="1"/>
  <c r="K92" i="6"/>
  <c r="K91" i="6" s="1"/>
  <c r="K90" i="6" s="1"/>
  <c r="K97" i="6"/>
  <c r="K96" i="6" s="1"/>
  <c r="K95" i="6" s="1"/>
  <c r="K102" i="6"/>
  <c r="K101" i="6" s="1"/>
  <c r="K100" i="6" s="1"/>
  <c r="K112" i="6"/>
  <c r="K111" i="6" s="1"/>
  <c r="K110" i="6" s="1"/>
  <c r="K117" i="6"/>
  <c r="K116" i="6" s="1"/>
  <c r="K115" i="6" s="1"/>
  <c r="K121" i="6"/>
  <c r="K120" i="6" s="1"/>
  <c r="K119" i="6" s="1"/>
  <c r="K125" i="6"/>
  <c r="K124" i="6" s="1"/>
  <c r="K123" i="6" s="1"/>
  <c r="K129" i="6"/>
  <c r="K128" i="6" s="1"/>
  <c r="K127" i="6" s="1"/>
  <c r="K134" i="6"/>
  <c r="K133" i="6" s="1"/>
  <c r="K132" i="6" s="1"/>
  <c r="K139" i="6"/>
  <c r="K138" i="6" s="1"/>
  <c r="K137" i="6" s="1"/>
  <c r="K147" i="6"/>
  <c r="K146" i="6" s="1"/>
  <c r="K145" i="6" s="1"/>
  <c r="K153" i="6"/>
  <c r="K152" i="6" s="1"/>
  <c r="K158" i="6"/>
  <c r="K157" i="6" s="1"/>
  <c r="K163" i="6"/>
  <c r="K162" i="6" s="1"/>
  <c r="K161" i="6" s="1"/>
  <c r="K167" i="6"/>
  <c r="K166" i="6" s="1"/>
  <c r="K172" i="6"/>
  <c r="K171" i="6" s="1"/>
  <c r="K180" i="6"/>
  <c r="K179" i="6" s="1"/>
  <c r="K183" i="6"/>
  <c r="K182" i="6" s="1"/>
  <c r="K188" i="6"/>
  <c r="K187" i="6" s="1"/>
  <c r="K193" i="6"/>
  <c r="K192" i="6" s="1"/>
  <c r="K198" i="6"/>
  <c r="K197" i="6" s="1"/>
  <c r="K202" i="6"/>
  <c r="K201" i="6" s="1"/>
  <c r="K200" i="6" s="1"/>
  <c r="K209" i="6"/>
  <c r="K208" i="6" s="1"/>
  <c r="K212" i="6"/>
  <c r="K211" i="6" s="1"/>
  <c r="K221" i="6"/>
  <c r="K220" i="6"/>
  <c r="K219" i="6" s="1"/>
  <c r="K225" i="6"/>
  <c r="K224" i="6" s="1"/>
  <c r="K223" i="6" s="1"/>
  <c r="K232" i="6"/>
  <c r="K231" i="6" s="1"/>
  <c r="K241" i="6"/>
  <c r="K240" i="6" s="1"/>
  <c r="K245" i="6"/>
  <c r="K244" i="6" s="1"/>
  <c r="K249" i="6"/>
  <c r="K248" i="6" s="1"/>
  <c r="K253" i="6"/>
  <c r="K252" i="6" s="1"/>
  <c r="K256" i="6"/>
  <c r="K255" i="6"/>
  <c r="K259" i="6"/>
  <c r="K258" i="6" s="1"/>
  <c r="K264" i="6"/>
  <c r="K263" i="6" s="1"/>
  <c r="K273" i="6"/>
  <c r="K272" i="6" s="1"/>
  <c r="K277" i="6"/>
  <c r="K276" i="6" s="1"/>
  <c r="K281" i="6"/>
  <c r="K280" i="6" s="1"/>
  <c r="K285" i="6"/>
  <c r="K284" i="6" s="1"/>
  <c r="K288" i="6"/>
  <c r="K287" i="6" s="1"/>
  <c r="K291" i="6"/>
  <c r="K290" i="6" s="1"/>
  <c r="K297" i="6"/>
  <c r="K299" i="6"/>
  <c r="K302" i="6"/>
  <c r="K306" i="6"/>
  <c r="K305" i="6" s="1"/>
  <c r="K310" i="6"/>
  <c r="K309" i="6" s="1"/>
  <c r="K314" i="6"/>
  <c r="K313" i="6" s="1"/>
  <c r="K318" i="6"/>
  <c r="K317" i="6" s="1"/>
  <c r="K321" i="6"/>
  <c r="K320" i="6" s="1"/>
  <c r="K324" i="6"/>
  <c r="K323" i="6" s="1"/>
  <c r="K329" i="6"/>
  <c r="K328" i="6" s="1"/>
  <c r="K338" i="6"/>
  <c r="K337" i="6" s="1"/>
  <c r="K342" i="6"/>
  <c r="K341" i="6" s="1"/>
  <c r="K346" i="6"/>
  <c r="K345" i="6" s="1"/>
  <c r="K350" i="6"/>
  <c r="K349" i="6" s="1"/>
  <c r="K353" i="6"/>
  <c r="K352" i="6" s="1"/>
  <c r="K356" i="6"/>
  <c r="K355" i="6" s="1"/>
  <c r="J34" i="6"/>
  <c r="J33" i="6" s="1"/>
  <c r="J32" i="6" s="1"/>
  <c r="J40" i="6"/>
  <c r="J39" i="6" s="1"/>
  <c r="J38" i="6" s="1"/>
  <c r="J45" i="6"/>
  <c r="J44" i="6" s="1"/>
  <c r="J43" i="6" s="1"/>
  <c r="J42" i="6" s="1"/>
  <c r="J64" i="6"/>
  <c r="J63" i="6" s="1"/>
  <c r="J69" i="6"/>
  <c r="J68" i="6" s="1"/>
  <c r="J74" i="6"/>
  <c r="J73" i="6" s="1"/>
  <c r="J85" i="6"/>
  <c r="J84" i="6" s="1"/>
  <c r="J83" i="6" s="1"/>
  <c r="J82" i="6" s="1"/>
  <c r="J92" i="6"/>
  <c r="J91" i="6" s="1"/>
  <c r="J90" i="6" s="1"/>
  <c r="J97" i="6"/>
  <c r="J96" i="6" s="1"/>
  <c r="J95" i="6" s="1"/>
  <c r="J102" i="6"/>
  <c r="J101" i="6" s="1"/>
  <c r="J100" i="6" s="1"/>
  <c r="J112" i="6"/>
  <c r="J111" i="6" s="1"/>
  <c r="J110" i="6" s="1"/>
  <c r="J117" i="6"/>
  <c r="J116" i="6" s="1"/>
  <c r="J115" i="6" s="1"/>
  <c r="J121" i="6"/>
  <c r="J120" i="6" s="1"/>
  <c r="J119" i="6" s="1"/>
  <c r="J125" i="6"/>
  <c r="J124" i="6" s="1"/>
  <c r="J123" i="6" s="1"/>
  <c r="J129" i="6"/>
  <c r="J128" i="6" s="1"/>
  <c r="J127" i="6" s="1"/>
  <c r="J134" i="6"/>
  <c r="J133" i="6" s="1"/>
  <c r="J132" i="6" s="1"/>
  <c r="J139" i="6"/>
  <c r="J138" i="6" s="1"/>
  <c r="J137" i="6" s="1"/>
  <c r="J147" i="6"/>
  <c r="J146" i="6" s="1"/>
  <c r="J145" i="6" s="1"/>
  <c r="J153" i="6"/>
  <c r="J152" i="6" s="1"/>
  <c r="J158" i="6"/>
  <c r="J157" i="6" s="1"/>
  <c r="J163" i="6"/>
  <c r="J162" i="6" s="1"/>
  <c r="J161" i="6" s="1"/>
  <c r="J167" i="6"/>
  <c r="J166" i="6" s="1"/>
  <c r="J172" i="6"/>
  <c r="J171" i="6" s="1"/>
  <c r="J180" i="6"/>
  <c r="J179" i="6" s="1"/>
  <c r="J183" i="6"/>
  <c r="J182" i="6" s="1"/>
  <c r="J188" i="6"/>
  <c r="J187" i="6" s="1"/>
  <c r="J193" i="6"/>
  <c r="J192" i="6" s="1"/>
  <c r="J198" i="6"/>
  <c r="J197" i="6" s="1"/>
  <c r="J202" i="6"/>
  <c r="J201" i="6" s="1"/>
  <c r="J200" i="6" s="1"/>
  <c r="J209" i="6"/>
  <c r="J208" i="6" s="1"/>
  <c r="J212" i="6"/>
  <c r="J211" i="6" s="1"/>
  <c r="J221" i="6"/>
  <c r="J220" i="6" s="1"/>
  <c r="J219" i="6" s="1"/>
  <c r="J225" i="6"/>
  <c r="J224" i="6" s="1"/>
  <c r="J223" i="6" s="1"/>
  <c r="J232" i="6"/>
  <c r="J231" i="6" s="1"/>
  <c r="J241" i="6"/>
  <c r="J240" i="6" s="1"/>
  <c r="J245" i="6"/>
  <c r="J244" i="6" s="1"/>
  <c r="J249" i="6"/>
  <c r="J248" i="6" s="1"/>
  <c r="J253" i="6"/>
  <c r="J252" i="6" s="1"/>
  <c r="J256" i="6"/>
  <c r="J255" i="6" s="1"/>
  <c r="J259" i="6"/>
  <c r="J258" i="6" s="1"/>
  <c r="J264" i="6"/>
  <c r="J263" i="6" s="1"/>
  <c r="J273" i="6"/>
  <c r="J272" i="6" s="1"/>
  <c r="J277" i="6"/>
  <c r="J276" i="6" s="1"/>
  <c r="J281" i="6"/>
  <c r="J280" i="6" s="1"/>
  <c r="J285" i="6"/>
  <c r="J284" i="6" s="1"/>
  <c r="J288" i="6"/>
  <c r="J287" i="6" s="1"/>
  <c r="J291" i="6"/>
  <c r="J290" i="6"/>
  <c r="J297" i="6"/>
  <c r="J296" i="6" s="1"/>
  <c r="J299" i="6"/>
  <c r="J302" i="6"/>
  <c r="J306" i="6"/>
  <c r="J305" i="6" s="1"/>
  <c r="J310" i="6"/>
  <c r="J309" i="6" s="1"/>
  <c r="J314" i="6"/>
  <c r="J313" i="6" s="1"/>
  <c r="J318" i="6"/>
  <c r="J317" i="6" s="1"/>
  <c r="J321" i="6"/>
  <c r="J320" i="6" s="1"/>
  <c r="J324" i="6"/>
  <c r="J323" i="6" s="1"/>
  <c r="J329" i="6"/>
  <c r="J328" i="6" s="1"/>
  <c r="J338" i="6"/>
  <c r="J337" i="6" s="1"/>
  <c r="J342" i="6"/>
  <c r="J341" i="6" s="1"/>
  <c r="J346" i="6"/>
  <c r="J345" i="6" s="1"/>
  <c r="J350" i="6"/>
  <c r="J349" i="6" s="1"/>
  <c r="J353" i="6"/>
  <c r="J352" i="6" s="1"/>
  <c r="J356" i="6"/>
  <c r="J355" i="6" s="1"/>
  <c r="I34" i="6"/>
  <c r="I36" i="6"/>
  <c r="I40" i="6"/>
  <c r="I39" i="6" s="1"/>
  <c r="I38" i="6" s="1"/>
  <c r="I45" i="6"/>
  <c r="I44" i="6" s="1"/>
  <c r="I43" i="6" s="1"/>
  <c r="I42" i="6" s="1"/>
  <c r="I64" i="6"/>
  <c r="I63" i="6" s="1"/>
  <c r="I69" i="6"/>
  <c r="I68" i="6" s="1"/>
  <c r="I74" i="6"/>
  <c r="I73" i="6" s="1"/>
  <c r="I85" i="6"/>
  <c r="I84" i="6" s="1"/>
  <c r="I83" i="6" s="1"/>
  <c r="I82" i="6" s="1"/>
  <c r="I92" i="6"/>
  <c r="I91" i="6" s="1"/>
  <c r="I90" i="6" s="1"/>
  <c r="I97" i="6"/>
  <c r="I96" i="6" s="1"/>
  <c r="I95" i="6" s="1"/>
  <c r="I102" i="6"/>
  <c r="I101" i="6" s="1"/>
  <c r="I100" i="6" s="1"/>
  <c r="I112" i="6"/>
  <c r="I111" i="6" s="1"/>
  <c r="I110" i="6" s="1"/>
  <c r="I117" i="6"/>
  <c r="I116" i="6" s="1"/>
  <c r="I115" i="6" s="1"/>
  <c r="I121" i="6"/>
  <c r="I120" i="6" s="1"/>
  <c r="I119" i="6" s="1"/>
  <c r="I125" i="6"/>
  <c r="I124" i="6" s="1"/>
  <c r="I123" i="6" s="1"/>
  <c r="I129" i="6"/>
  <c r="I128" i="6" s="1"/>
  <c r="I127" i="6" s="1"/>
  <c r="I134" i="6"/>
  <c r="I133" i="6" s="1"/>
  <c r="I132" i="6" s="1"/>
  <c r="I139" i="6"/>
  <c r="I138" i="6" s="1"/>
  <c r="I137" i="6" s="1"/>
  <c r="I147" i="6"/>
  <c r="I146" i="6" s="1"/>
  <c r="I145" i="6" s="1"/>
  <c r="I153" i="6"/>
  <c r="I152" i="6" s="1"/>
  <c r="I158" i="6"/>
  <c r="I157" i="6" s="1"/>
  <c r="I163" i="6"/>
  <c r="I162" i="6" s="1"/>
  <c r="I161" i="6" s="1"/>
  <c r="I167" i="6"/>
  <c r="I166" i="6" s="1"/>
  <c r="I172" i="6"/>
  <c r="I171" i="6" s="1"/>
  <c r="I180" i="6"/>
  <c r="I179" i="6" s="1"/>
  <c r="I183" i="6"/>
  <c r="I182" i="6" s="1"/>
  <c r="I188" i="6"/>
  <c r="I187" i="6" s="1"/>
  <c r="I193" i="6"/>
  <c r="I192" i="6" s="1"/>
  <c r="I198" i="6"/>
  <c r="I197" i="6" s="1"/>
  <c r="I202" i="6"/>
  <c r="I201" i="6" s="1"/>
  <c r="I200" i="6" s="1"/>
  <c r="I209" i="6"/>
  <c r="I208" i="6" s="1"/>
  <c r="I212" i="6"/>
  <c r="I211" i="6" s="1"/>
  <c r="I221" i="6"/>
  <c r="I220" i="6" s="1"/>
  <c r="I219" i="6" s="1"/>
  <c r="I225" i="6"/>
  <c r="I224" i="6" s="1"/>
  <c r="I223" i="6" s="1"/>
  <c r="I232" i="6"/>
  <c r="I231" i="6" s="1"/>
  <c r="I241" i="6"/>
  <c r="I240" i="6" s="1"/>
  <c r="I245" i="6"/>
  <c r="I244" i="6" s="1"/>
  <c r="I249" i="6"/>
  <c r="I248" i="6" s="1"/>
  <c r="I253" i="6"/>
  <c r="I252" i="6" s="1"/>
  <c r="I256" i="6"/>
  <c r="I255" i="6" s="1"/>
  <c r="I259" i="6"/>
  <c r="I258" i="6" s="1"/>
  <c r="I264" i="6"/>
  <c r="I263" i="6" s="1"/>
  <c r="I273" i="6"/>
  <c r="I272" i="6" s="1"/>
  <c r="I277" i="6"/>
  <c r="I276" i="6" s="1"/>
  <c r="I281" i="6"/>
  <c r="I280" i="6" s="1"/>
  <c r="I285" i="6"/>
  <c r="I284" i="6" s="1"/>
  <c r="I288" i="6"/>
  <c r="I287" i="6" s="1"/>
  <c r="I291" i="6"/>
  <c r="I290" i="6" s="1"/>
  <c r="I297" i="6"/>
  <c r="I299" i="6"/>
  <c r="I302" i="6"/>
  <c r="I306" i="6"/>
  <c r="I305" i="6" s="1"/>
  <c r="I310" i="6"/>
  <c r="I309" i="6" s="1"/>
  <c r="I314" i="6"/>
  <c r="I313" i="6" s="1"/>
  <c r="I318" i="6"/>
  <c r="I317" i="6" s="1"/>
  <c r="I321" i="6"/>
  <c r="I320" i="6" s="1"/>
  <c r="I324" i="6"/>
  <c r="I323" i="6" s="1"/>
  <c r="I329" i="6"/>
  <c r="I328" i="6" s="1"/>
  <c r="I338" i="6"/>
  <c r="I337" i="6" s="1"/>
  <c r="I342" i="6"/>
  <c r="I341" i="6" s="1"/>
  <c r="I346" i="6"/>
  <c r="I345" i="6" s="1"/>
  <c r="I350" i="6"/>
  <c r="I349" i="6" s="1"/>
  <c r="I353" i="6"/>
  <c r="I352" i="6" s="1"/>
  <c r="I356" i="6"/>
  <c r="I355" i="6" s="1"/>
  <c r="L334" i="6"/>
  <c r="K334" i="6"/>
  <c r="J334" i="6"/>
  <c r="I334" i="6"/>
  <c r="L331" i="6"/>
  <c r="K331" i="6"/>
  <c r="J331" i="6"/>
  <c r="I331" i="6"/>
  <c r="P329" i="6"/>
  <c r="O329" i="6"/>
  <c r="N329" i="6"/>
  <c r="M329" i="6"/>
  <c r="L269" i="6"/>
  <c r="K269" i="6"/>
  <c r="J269" i="6"/>
  <c r="I269" i="6"/>
  <c r="L266" i="6"/>
  <c r="K266" i="6"/>
  <c r="J266" i="6"/>
  <c r="I266" i="6"/>
  <c r="L237" i="6"/>
  <c r="K237" i="6"/>
  <c r="J237" i="6"/>
  <c r="I237" i="6"/>
  <c r="L234" i="6"/>
  <c r="K234" i="6"/>
  <c r="J234" i="6"/>
  <c r="I234" i="6"/>
  <c r="P212" i="6"/>
  <c r="O212" i="6"/>
  <c r="N212" i="6"/>
  <c r="M212" i="6"/>
  <c r="L143" i="6"/>
  <c r="K143" i="6"/>
  <c r="K142" i="6" s="1"/>
  <c r="J143" i="6"/>
  <c r="I143" i="6"/>
  <c r="L142" i="6"/>
  <c r="J142" i="6"/>
  <c r="I142" i="6"/>
  <c r="L106" i="6"/>
  <c r="K106" i="6"/>
  <c r="K105" i="6" s="1"/>
  <c r="J106" i="6"/>
  <c r="I106" i="6"/>
  <c r="L105" i="6"/>
  <c r="J105" i="6"/>
  <c r="I105" i="6"/>
  <c r="L80" i="6"/>
  <c r="L79" i="6" s="1"/>
  <c r="L78" i="6" s="1"/>
  <c r="K80" i="6"/>
  <c r="K79" i="6" s="1"/>
  <c r="K78" i="6" s="1"/>
  <c r="J80" i="6"/>
  <c r="J79" i="6" s="1"/>
  <c r="J78" i="6" s="1"/>
  <c r="I80" i="6"/>
  <c r="I79" i="6"/>
  <c r="I78" i="6" s="1"/>
  <c r="L36" i="6"/>
  <c r="K36" i="6"/>
  <c r="J36" i="6"/>
  <c r="L281" i="4"/>
  <c r="L280" i="4" s="1"/>
  <c r="K281" i="4"/>
  <c r="K280" i="4" s="1"/>
  <c r="L212" i="4"/>
  <c r="K212" i="4"/>
  <c r="K211" i="4" s="1"/>
  <c r="I212" i="4"/>
  <c r="I211" i="4" s="1"/>
  <c r="J212" i="4"/>
  <c r="J211" i="4" s="1"/>
  <c r="J153" i="4"/>
  <c r="J152" i="4" s="1"/>
  <c r="K153" i="4"/>
  <c r="K152" i="4" s="1"/>
  <c r="L153" i="4"/>
  <c r="L152" i="4" s="1"/>
  <c r="I153" i="4"/>
  <c r="I152" i="4" s="1"/>
  <c r="I356" i="4"/>
  <c r="I355" i="4" s="1"/>
  <c r="I329" i="4"/>
  <c r="I328" i="4" s="1"/>
  <c r="I331" i="4"/>
  <c r="I334" i="4"/>
  <c r="J306" i="4"/>
  <c r="J305" i="4" s="1"/>
  <c r="J302" i="4"/>
  <c r="J299" i="4"/>
  <c r="I297" i="4"/>
  <c r="I299" i="4"/>
  <c r="I302" i="4"/>
  <c r="L269" i="4"/>
  <c r="L266" i="4"/>
  <c r="I269" i="4"/>
  <c r="I266" i="4"/>
  <c r="I234" i="4"/>
  <c r="I143" i="4"/>
  <c r="I142" i="4" s="1"/>
  <c r="I106" i="4"/>
  <c r="I105" i="4" s="1"/>
  <c r="I80" i="4"/>
  <c r="I79" i="4" s="1"/>
  <c r="I78" i="4" s="1"/>
  <c r="K36" i="4"/>
  <c r="I36" i="4"/>
  <c r="J34" i="4"/>
  <c r="J33" i="4" s="1"/>
  <c r="J32" i="4" s="1"/>
  <c r="K34" i="4"/>
  <c r="K33" i="4" s="1"/>
  <c r="K32" i="4" s="1"/>
  <c r="L34" i="4"/>
  <c r="L33" i="4" s="1"/>
  <c r="L32" i="4" s="1"/>
  <c r="I34" i="4"/>
  <c r="I33" i="4" s="1"/>
  <c r="I32" i="4" s="1"/>
  <c r="J36" i="4"/>
  <c r="L36" i="4"/>
  <c r="J356" i="4"/>
  <c r="J355" i="4" s="1"/>
  <c r="K356" i="4"/>
  <c r="K355" i="4" s="1"/>
  <c r="L356" i="4"/>
  <c r="L355" i="4" s="1"/>
  <c r="J334" i="4"/>
  <c r="K334" i="4"/>
  <c r="L334" i="4"/>
  <c r="J331" i="4"/>
  <c r="K331" i="4"/>
  <c r="L331" i="4"/>
  <c r="J329" i="4"/>
  <c r="J328" i="4" s="1"/>
  <c r="K329" i="4"/>
  <c r="K328" i="4" s="1"/>
  <c r="L329" i="4"/>
  <c r="L328" i="4" s="1"/>
  <c r="M329" i="4"/>
  <c r="N329" i="4"/>
  <c r="O329" i="4"/>
  <c r="P329" i="4"/>
  <c r="J80" i="4"/>
  <c r="J79" i="4" s="1"/>
  <c r="J78" i="4" s="1"/>
  <c r="K80" i="4"/>
  <c r="K79" i="4" s="1"/>
  <c r="K78" i="4" s="1"/>
  <c r="L80" i="4"/>
  <c r="L79" i="4" s="1"/>
  <c r="L78" i="4" s="1"/>
  <c r="K299" i="4"/>
  <c r="L299" i="4"/>
  <c r="K302" i="4"/>
  <c r="L302" i="4"/>
  <c r="J269" i="4"/>
  <c r="K269" i="4"/>
  <c r="J266" i="4"/>
  <c r="K266" i="4"/>
  <c r="J264" i="4"/>
  <c r="J263" i="4" s="1"/>
  <c r="K264" i="4"/>
  <c r="K263" i="4" s="1"/>
  <c r="L264" i="4"/>
  <c r="L263" i="4" s="1"/>
  <c r="I264" i="4"/>
  <c r="I263" i="4" s="1"/>
  <c r="J237" i="4"/>
  <c r="K237" i="4"/>
  <c r="L237" i="4"/>
  <c r="I237" i="4"/>
  <c r="J234" i="4"/>
  <c r="K234" i="4"/>
  <c r="L234" i="4"/>
  <c r="J106" i="4"/>
  <c r="J105" i="4" s="1"/>
  <c r="K106" i="4"/>
  <c r="K105" i="4" s="1"/>
  <c r="L106" i="4"/>
  <c r="L105" i="4" s="1"/>
  <c r="M212" i="4"/>
  <c r="N212" i="4"/>
  <c r="O212" i="4"/>
  <c r="P212" i="4"/>
  <c r="J143" i="4"/>
  <c r="J142" i="4" s="1"/>
  <c r="K143" i="4"/>
  <c r="K142" i="4" s="1"/>
  <c r="L143" i="4"/>
  <c r="L142" i="4" s="1"/>
  <c r="I273" i="4"/>
  <c r="I272" i="4" s="1"/>
  <c r="I350" i="4"/>
  <c r="I349" i="4" s="1"/>
  <c r="I346" i="4"/>
  <c r="I345" i="4" s="1"/>
  <c r="I342" i="4"/>
  <c r="I341" i="4" s="1"/>
  <c r="I338" i="4"/>
  <c r="I337" i="4" s="1"/>
  <c r="I324" i="4"/>
  <c r="I323" i="4" s="1"/>
  <c r="I321" i="4"/>
  <c r="I320" i="4" s="1"/>
  <c r="I318" i="4"/>
  <c r="I317" i="4" s="1"/>
  <c r="I314" i="4"/>
  <c r="I313" i="4" s="1"/>
  <c r="I310" i="4"/>
  <c r="I309" i="4" s="1"/>
  <c r="I306" i="4"/>
  <c r="I305" i="4" s="1"/>
  <c r="I291" i="4"/>
  <c r="I290" i="4" s="1"/>
  <c r="I288" i="4"/>
  <c r="I287" i="4" s="1"/>
  <c r="I285" i="4"/>
  <c r="I284" i="4" s="1"/>
  <c r="I281" i="4"/>
  <c r="I280" i="4" s="1"/>
  <c r="I277" i="4"/>
  <c r="I276" i="4" s="1"/>
  <c r="I259" i="4"/>
  <c r="I258" i="4" s="1"/>
  <c r="I256" i="4"/>
  <c r="I255" i="4" s="1"/>
  <c r="I253" i="4"/>
  <c r="I252" i="4" s="1"/>
  <c r="I249" i="4"/>
  <c r="I248" i="4" s="1"/>
  <c r="I245" i="4"/>
  <c r="I244" i="4" s="1"/>
  <c r="I241" i="4"/>
  <c r="I240" i="4" s="1"/>
  <c r="I225" i="4"/>
  <c r="I224" i="4" s="1"/>
  <c r="I223" i="4" s="1"/>
  <c r="I202" i="4"/>
  <c r="I201" i="4" s="1"/>
  <c r="I200" i="4" s="1"/>
  <c r="I198" i="4"/>
  <c r="I197" i="4" s="1"/>
  <c r="I193" i="4"/>
  <c r="I192" i="4" s="1"/>
  <c r="I183" i="4"/>
  <c r="I182" i="4" s="1"/>
  <c r="I180" i="4"/>
  <c r="I179" i="4" s="1"/>
  <c r="I158" i="4"/>
  <c r="I157" i="4" s="1"/>
  <c r="I147" i="4"/>
  <c r="I146" i="4" s="1"/>
  <c r="I145" i="4" s="1"/>
  <c r="I139" i="4"/>
  <c r="I138" i="4" s="1"/>
  <c r="I137" i="4" s="1"/>
  <c r="I129" i="4"/>
  <c r="I128" i="4" s="1"/>
  <c r="I127" i="4" s="1"/>
  <c r="I125" i="4"/>
  <c r="I102" i="4"/>
  <c r="I101" i="4" s="1"/>
  <c r="I100" i="4" s="1"/>
  <c r="I97" i="4"/>
  <c r="I96" i="4" s="1"/>
  <c r="I95" i="4" s="1"/>
  <c r="I92" i="4"/>
  <c r="I91" i="4" s="1"/>
  <c r="I90" i="4" s="1"/>
  <c r="I74" i="4"/>
  <c r="I73" i="4" s="1"/>
  <c r="I69" i="4"/>
  <c r="I68" i="4" s="1"/>
  <c r="I45" i="4"/>
  <c r="I44" i="4" s="1"/>
  <c r="I43" i="4" s="1"/>
  <c r="I42" i="4" s="1"/>
  <c r="I40" i="4"/>
  <c r="I39" i="4" s="1"/>
  <c r="I38" i="4" s="1"/>
  <c r="L45" i="4"/>
  <c r="L44" i="4" s="1"/>
  <c r="L43" i="4" s="1"/>
  <c r="L42" i="4" s="1"/>
  <c r="K45" i="4"/>
  <c r="K44" i="4" s="1"/>
  <c r="K43" i="4" s="1"/>
  <c r="K42" i="4" s="1"/>
  <c r="L172" i="4"/>
  <c r="L171" i="4" s="1"/>
  <c r="K172" i="4"/>
  <c r="K171" i="4" s="1"/>
  <c r="J172" i="4"/>
  <c r="J171" i="4" s="1"/>
  <c r="I172" i="4"/>
  <c r="I171" i="4" s="1"/>
  <c r="L85" i="4"/>
  <c r="L84" i="4" s="1"/>
  <c r="L83" i="4" s="1"/>
  <c r="L82" i="4" s="1"/>
  <c r="K85" i="4"/>
  <c r="K84" i="4" s="1"/>
  <c r="K83" i="4" s="1"/>
  <c r="K82" i="4" s="1"/>
  <c r="J85" i="4"/>
  <c r="J84" i="4" s="1"/>
  <c r="J83" i="4" s="1"/>
  <c r="J82" i="4" s="1"/>
  <c r="I85" i="4"/>
  <c r="I84" i="4" s="1"/>
  <c r="I83" i="4" s="1"/>
  <c r="I82" i="4" s="1"/>
  <c r="J45" i="4"/>
  <c r="J44" i="4" s="1"/>
  <c r="J43" i="4" s="1"/>
  <c r="J42" i="4" s="1"/>
  <c r="L353" i="4"/>
  <c r="L352" i="4" s="1"/>
  <c r="K353" i="4"/>
  <c r="K352" i="4" s="1"/>
  <c r="J353" i="4"/>
  <c r="J352" i="4" s="1"/>
  <c r="I353" i="4"/>
  <c r="I352" i="4" s="1"/>
  <c r="L350" i="4"/>
  <c r="L349" i="4" s="1"/>
  <c r="K350" i="4"/>
  <c r="K349" i="4" s="1"/>
  <c r="J350" i="4"/>
  <c r="J349" i="4" s="1"/>
  <c r="L346" i="4"/>
  <c r="L345" i="4" s="1"/>
  <c r="K346" i="4"/>
  <c r="K345" i="4" s="1"/>
  <c r="J346" i="4"/>
  <c r="J345" i="4" s="1"/>
  <c r="L342" i="4"/>
  <c r="L341" i="4" s="1"/>
  <c r="K342" i="4"/>
  <c r="K341" i="4" s="1"/>
  <c r="J342" i="4"/>
  <c r="J341" i="4" s="1"/>
  <c r="L338" i="4"/>
  <c r="L337" i="4" s="1"/>
  <c r="K338" i="4"/>
  <c r="K337" i="4" s="1"/>
  <c r="J338" i="4"/>
  <c r="J337" i="4" s="1"/>
  <c r="L324" i="4"/>
  <c r="L323" i="4" s="1"/>
  <c r="K324" i="4"/>
  <c r="K323" i="4" s="1"/>
  <c r="J324" i="4"/>
  <c r="J323" i="4" s="1"/>
  <c r="L321" i="4"/>
  <c r="L320" i="4" s="1"/>
  <c r="K321" i="4"/>
  <c r="K320" i="4" s="1"/>
  <c r="J321" i="4"/>
  <c r="J320" i="4" s="1"/>
  <c r="L318" i="4"/>
  <c r="L317" i="4" s="1"/>
  <c r="K318" i="4"/>
  <c r="K317" i="4" s="1"/>
  <c r="J318" i="4"/>
  <c r="J317" i="4" s="1"/>
  <c r="L314" i="4"/>
  <c r="L313" i="4" s="1"/>
  <c r="K314" i="4"/>
  <c r="K313" i="4" s="1"/>
  <c r="J314" i="4"/>
  <c r="J313" i="4" s="1"/>
  <c r="L310" i="4"/>
  <c r="L309" i="4" s="1"/>
  <c r="K310" i="4"/>
  <c r="K309" i="4" s="1"/>
  <c r="J310" i="4"/>
  <c r="J309" i="4" s="1"/>
  <c r="L306" i="4"/>
  <c r="L305" i="4" s="1"/>
  <c r="K306" i="4"/>
  <c r="K305" i="4" s="1"/>
  <c r="L297" i="4"/>
  <c r="K297" i="4"/>
  <c r="J297" i="4"/>
  <c r="L291" i="4"/>
  <c r="L290" i="4" s="1"/>
  <c r="K291" i="4"/>
  <c r="K290" i="4" s="1"/>
  <c r="J291" i="4"/>
  <c r="J290" i="4" s="1"/>
  <c r="L288" i="4"/>
  <c r="L287" i="4" s="1"/>
  <c r="K288" i="4"/>
  <c r="K287" i="4" s="1"/>
  <c r="J288" i="4"/>
  <c r="J287" i="4" s="1"/>
  <c r="L285" i="4"/>
  <c r="L284" i="4" s="1"/>
  <c r="K285" i="4"/>
  <c r="K284" i="4" s="1"/>
  <c r="J285" i="4"/>
  <c r="J284" i="4" s="1"/>
  <c r="J281" i="4"/>
  <c r="J280" i="4" s="1"/>
  <c r="L277" i="4"/>
  <c r="L276" i="4" s="1"/>
  <c r="K277" i="4"/>
  <c r="K276" i="4" s="1"/>
  <c r="J277" i="4"/>
  <c r="J276" i="4" s="1"/>
  <c r="L273" i="4"/>
  <c r="L272" i="4" s="1"/>
  <c r="K273" i="4"/>
  <c r="K272" i="4" s="1"/>
  <c r="J273" i="4"/>
  <c r="J272" i="4" s="1"/>
  <c r="L259" i="4"/>
  <c r="L258" i="4" s="1"/>
  <c r="K259" i="4"/>
  <c r="K258" i="4" s="1"/>
  <c r="J259" i="4"/>
  <c r="J258" i="4" s="1"/>
  <c r="L256" i="4"/>
  <c r="L255" i="4" s="1"/>
  <c r="K256" i="4"/>
  <c r="K255" i="4" s="1"/>
  <c r="J256" i="4"/>
  <c r="J255" i="4" s="1"/>
  <c r="L253" i="4"/>
  <c r="L252" i="4" s="1"/>
  <c r="K253" i="4"/>
  <c r="K252" i="4" s="1"/>
  <c r="J253" i="4"/>
  <c r="J252" i="4" s="1"/>
  <c r="L249" i="4"/>
  <c r="L248" i="4" s="1"/>
  <c r="K249" i="4"/>
  <c r="K248" i="4" s="1"/>
  <c r="J249" i="4"/>
  <c r="J248" i="4" s="1"/>
  <c r="L245" i="4"/>
  <c r="L244" i="4" s="1"/>
  <c r="K245" i="4"/>
  <c r="K244" i="4" s="1"/>
  <c r="J245" i="4"/>
  <c r="J244" i="4" s="1"/>
  <c r="L241" i="4"/>
  <c r="L240" i="4" s="1"/>
  <c r="K241" i="4"/>
  <c r="K240" i="4" s="1"/>
  <c r="J241" i="4"/>
  <c r="J240" i="4" s="1"/>
  <c r="L232" i="4"/>
  <c r="L231" i="4" s="1"/>
  <c r="K232" i="4"/>
  <c r="K231" i="4" s="1"/>
  <c r="J232" i="4"/>
  <c r="J231" i="4" s="1"/>
  <c r="I232" i="4"/>
  <c r="I231" i="4" s="1"/>
  <c r="L225" i="4"/>
  <c r="L224" i="4" s="1"/>
  <c r="L223" i="4" s="1"/>
  <c r="K225" i="4"/>
  <c r="K224" i="4" s="1"/>
  <c r="K223" i="4" s="1"/>
  <c r="J225" i="4"/>
  <c r="J224" i="4" s="1"/>
  <c r="J223" i="4" s="1"/>
  <c r="L221" i="4"/>
  <c r="L220" i="4" s="1"/>
  <c r="L219" i="4" s="1"/>
  <c r="K221" i="4"/>
  <c r="K220" i="4" s="1"/>
  <c r="K219" i="4" s="1"/>
  <c r="J221" i="4"/>
  <c r="J220" i="4" s="1"/>
  <c r="J219" i="4" s="1"/>
  <c r="I221" i="4"/>
  <c r="I220" i="4" s="1"/>
  <c r="I219" i="4" s="1"/>
  <c r="L211" i="4"/>
  <c r="L209" i="4"/>
  <c r="K209" i="4"/>
  <c r="K208" i="4" s="1"/>
  <c r="J209" i="4"/>
  <c r="J208" i="4" s="1"/>
  <c r="I209" i="4"/>
  <c r="I208" i="4" s="1"/>
  <c r="L208" i="4"/>
  <c r="L202" i="4"/>
  <c r="L201" i="4" s="1"/>
  <c r="L200" i="4" s="1"/>
  <c r="K202" i="4"/>
  <c r="K201" i="4" s="1"/>
  <c r="K200" i="4" s="1"/>
  <c r="J202" i="4"/>
  <c r="J201" i="4" s="1"/>
  <c r="J200" i="4" s="1"/>
  <c r="L198" i="4"/>
  <c r="L197" i="4" s="1"/>
  <c r="K198" i="4"/>
  <c r="K197" i="4" s="1"/>
  <c r="J198" i="4"/>
  <c r="J197" i="4" s="1"/>
  <c r="L193" i="4"/>
  <c r="L192" i="4" s="1"/>
  <c r="K193" i="4"/>
  <c r="K192" i="4" s="1"/>
  <c r="J193" i="4"/>
  <c r="J192" i="4" s="1"/>
  <c r="L188" i="4"/>
  <c r="L187" i="4" s="1"/>
  <c r="K188" i="4"/>
  <c r="K187" i="4" s="1"/>
  <c r="J188" i="4"/>
  <c r="J187" i="4" s="1"/>
  <c r="I188" i="4"/>
  <c r="I187" i="4" s="1"/>
  <c r="L183" i="4"/>
  <c r="L182" i="4" s="1"/>
  <c r="K183" i="4"/>
  <c r="K182" i="4" s="1"/>
  <c r="J183" i="4"/>
  <c r="J182" i="4" s="1"/>
  <c r="L180" i="4"/>
  <c r="L179" i="4" s="1"/>
  <c r="K180" i="4"/>
  <c r="K179" i="4" s="1"/>
  <c r="J180" i="4"/>
  <c r="J179" i="4" s="1"/>
  <c r="L167" i="4"/>
  <c r="L166" i="4" s="1"/>
  <c r="K167" i="4"/>
  <c r="K166" i="4" s="1"/>
  <c r="J167" i="4"/>
  <c r="J166" i="4" s="1"/>
  <c r="I167" i="4"/>
  <c r="I166" i="4" s="1"/>
  <c r="L163" i="4"/>
  <c r="L162" i="4" s="1"/>
  <c r="L161" i="4" s="1"/>
  <c r="K163" i="4"/>
  <c r="K162" i="4" s="1"/>
  <c r="K161" i="4" s="1"/>
  <c r="J163" i="4"/>
  <c r="J162" i="4" s="1"/>
  <c r="J161" i="4" s="1"/>
  <c r="I163" i="4"/>
  <c r="I162" i="4" s="1"/>
  <c r="I161" i="4" s="1"/>
  <c r="L158" i="4"/>
  <c r="L157" i="4" s="1"/>
  <c r="K158" i="4"/>
  <c r="K157" i="4" s="1"/>
  <c r="J158" i="4"/>
  <c r="J157" i="4" s="1"/>
  <c r="L147" i="4"/>
  <c r="L146" i="4" s="1"/>
  <c r="L145" i="4" s="1"/>
  <c r="K147" i="4"/>
  <c r="K146" i="4" s="1"/>
  <c r="K145" i="4" s="1"/>
  <c r="J147" i="4"/>
  <c r="J146" i="4" s="1"/>
  <c r="J145" i="4" s="1"/>
  <c r="L139" i="4"/>
  <c r="L138" i="4" s="1"/>
  <c r="L137" i="4" s="1"/>
  <c r="K139" i="4"/>
  <c r="K138" i="4" s="1"/>
  <c r="K137" i="4" s="1"/>
  <c r="J139" i="4"/>
  <c r="J138" i="4" s="1"/>
  <c r="J137" i="4" s="1"/>
  <c r="L134" i="4"/>
  <c r="L133" i="4" s="1"/>
  <c r="L132" i="4" s="1"/>
  <c r="K134" i="4"/>
  <c r="K133" i="4" s="1"/>
  <c r="K132" i="4" s="1"/>
  <c r="J134" i="4"/>
  <c r="J133" i="4" s="1"/>
  <c r="J132" i="4" s="1"/>
  <c r="I134" i="4"/>
  <c r="I133" i="4" s="1"/>
  <c r="I132" i="4" s="1"/>
  <c r="L129" i="4"/>
  <c r="L128" i="4" s="1"/>
  <c r="L127" i="4" s="1"/>
  <c r="K129" i="4"/>
  <c r="K128" i="4" s="1"/>
  <c r="K127" i="4" s="1"/>
  <c r="J129" i="4"/>
  <c r="J128" i="4" s="1"/>
  <c r="J127" i="4" s="1"/>
  <c r="L125" i="4"/>
  <c r="L124" i="4" s="1"/>
  <c r="L123" i="4" s="1"/>
  <c r="K125" i="4"/>
  <c r="K124" i="4" s="1"/>
  <c r="K123" i="4" s="1"/>
  <c r="J125" i="4"/>
  <c r="J124" i="4" s="1"/>
  <c r="J123" i="4" s="1"/>
  <c r="I124" i="4"/>
  <c r="I123" i="4" s="1"/>
  <c r="L121" i="4"/>
  <c r="L120" i="4" s="1"/>
  <c r="L119" i="4" s="1"/>
  <c r="K121" i="4"/>
  <c r="K120" i="4" s="1"/>
  <c r="K119" i="4" s="1"/>
  <c r="J121" i="4"/>
  <c r="J120" i="4" s="1"/>
  <c r="J119" i="4" s="1"/>
  <c r="I121" i="4"/>
  <c r="I120" i="4" s="1"/>
  <c r="I119" i="4" s="1"/>
  <c r="L117" i="4"/>
  <c r="L116" i="4" s="1"/>
  <c r="L115" i="4" s="1"/>
  <c r="K117" i="4"/>
  <c r="K116" i="4" s="1"/>
  <c r="K115" i="4" s="1"/>
  <c r="J117" i="4"/>
  <c r="J116" i="4" s="1"/>
  <c r="J115" i="4" s="1"/>
  <c r="I117" i="4"/>
  <c r="I116" i="4" s="1"/>
  <c r="I115" i="4" s="1"/>
  <c r="L112" i="4"/>
  <c r="L111" i="4" s="1"/>
  <c r="L110" i="4" s="1"/>
  <c r="K112" i="4"/>
  <c r="K111" i="4" s="1"/>
  <c r="K110" i="4" s="1"/>
  <c r="J112" i="4"/>
  <c r="J111" i="4" s="1"/>
  <c r="J110" i="4" s="1"/>
  <c r="I112" i="4"/>
  <c r="I111" i="4" s="1"/>
  <c r="I110" i="4" s="1"/>
  <c r="L102" i="4"/>
  <c r="L101" i="4" s="1"/>
  <c r="L100" i="4" s="1"/>
  <c r="K102" i="4"/>
  <c r="K101" i="4" s="1"/>
  <c r="K100" i="4" s="1"/>
  <c r="J102" i="4"/>
  <c r="J101" i="4" s="1"/>
  <c r="J100" i="4" s="1"/>
  <c r="L97" i="4"/>
  <c r="L96" i="4" s="1"/>
  <c r="L95" i="4" s="1"/>
  <c r="K97" i="4"/>
  <c r="K96" i="4" s="1"/>
  <c r="K95" i="4" s="1"/>
  <c r="J97" i="4"/>
  <c r="J96" i="4" s="1"/>
  <c r="J95" i="4" s="1"/>
  <c r="L92" i="4"/>
  <c r="L91" i="4" s="1"/>
  <c r="L90" i="4" s="1"/>
  <c r="K92" i="4"/>
  <c r="K91" i="4" s="1"/>
  <c r="K90" i="4" s="1"/>
  <c r="J92" i="4"/>
  <c r="J91" i="4" s="1"/>
  <c r="J90" i="4" s="1"/>
  <c r="L74" i="4"/>
  <c r="L73" i="4" s="1"/>
  <c r="K74" i="4"/>
  <c r="K73" i="4" s="1"/>
  <c r="J74" i="4"/>
  <c r="J73" i="4" s="1"/>
  <c r="L69" i="4"/>
  <c r="L68" i="4" s="1"/>
  <c r="K69" i="4"/>
  <c r="K68" i="4" s="1"/>
  <c r="J69" i="4"/>
  <c r="J68" i="4" s="1"/>
  <c r="L64" i="4"/>
  <c r="L63" i="4" s="1"/>
  <c r="K64" i="4"/>
  <c r="K63" i="4" s="1"/>
  <c r="J64" i="4"/>
  <c r="J63" i="4" s="1"/>
  <c r="I64" i="4"/>
  <c r="I63" i="4" s="1"/>
  <c r="L40" i="4"/>
  <c r="L39" i="4" s="1"/>
  <c r="L38" i="4" s="1"/>
  <c r="K40" i="4"/>
  <c r="K39" i="4" s="1"/>
  <c r="K38" i="4" s="1"/>
  <c r="J40" i="4"/>
  <c r="J39" i="4" s="1"/>
  <c r="J38" i="4" s="1"/>
  <c r="I34" i="3"/>
  <c r="I33" i="3" s="1"/>
  <c r="I32" i="3" s="1"/>
  <c r="J34" i="3"/>
  <c r="J33" i="3" s="1"/>
  <c r="J32" i="3" s="1"/>
  <c r="K34" i="3"/>
  <c r="K33" i="3" s="1"/>
  <c r="K32" i="3" s="1"/>
  <c r="L34" i="3"/>
  <c r="L33" i="3" s="1"/>
  <c r="L32" i="3" s="1"/>
  <c r="I39" i="3"/>
  <c r="I38" i="3" s="1"/>
  <c r="I37" i="3" s="1"/>
  <c r="J39" i="3"/>
  <c r="J38" i="3" s="1"/>
  <c r="J37" i="3" s="1"/>
  <c r="K39" i="3"/>
  <c r="K38" i="3" s="1"/>
  <c r="K37" i="3" s="1"/>
  <c r="L39" i="3"/>
  <c r="L38" i="3" s="1"/>
  <c r="L37" i="3" s="1"/>
  <c r="I44" i="3"/>
  <c r="I43" i="3" s="1"/>
  <c r="I42" i="3" s="1"/>
  <c r="I41" i="3" s="1"/>
  <c r="J44" i="3"/>
  <c r="J43" i="3" s="1"/>
  <c r="J42" i="3" s="1"/>
  <c r="J41" i="3" s="1"/>
  <c r="K44" i="3"/>
  <c r="K43" i="3" s="1"/>
  <c r="K42" i="3" s="1"/>
  <c r="K41" i="3" s="1"/>
  <c r="L44" i="3"/>
  <c r="L43" i="3" s="1"/>
  <c r="L42" i="3" s="1"/>
  <c r="L41" i="3" s="1"/>
  <c r="I67" i="3"/>
  <c r="I66" i="3" s="1"/>
  <c r="J67" i="3"/>
  <c r="J66" i="3" s="1"/>
  <c r="J65" i="3" s="1"/>
  <c r="K67" i="3"/>
  <c r="K66" i="3" s="1"/>
  <c r="L67" i="3"/>
  <c r="L66" i="3" s="1"/>
  <c r="I72" i="3"/>
  <c r="I71" i="3" s="1"/>
  <c r="J72" i="3"/>
  <c r="J71" i="3" s="1"/>
  <c r="K72" i="3"/>
  <c r="K71" i="3" s="1"/>
  <c r="L72" i="3"/>
  <c r="L71" i="3" s="1"/>
  <c r="I77" i="3"/>
  <c r="I76" i="3" s="1"/>
  <c r="J77" i="3"/>
  <c r="J76" i="3" s="1"/>
  <c r="K77" i="3"/>
  <c r="K76" i="3" s="1"/>
  <c r="L77" i="3"/>
  <c r="L76" i="3" s="1"/>
  <c r="I83" i="3"/>
  <c r="I82" i="3" s="1"/>
  <c r="I81" i="3" s="1"/>
  <c r="J83" i="3"/>
  <c r="J82" i="3" s="1"/>
  <c r="J81" i="3" s="1"/>
  <c r="K83" i="3"/>
  <c r="K82" i="3" s="1"/>
  <c r="K81" i="3" s="1"/>
  <c r="L83" i="3"/>
  <c r="L82" i="3" s="1"/>
  <c r="L81" i="3" s="1"/>
  <c r="I88" i="3"/>
  <c r="I87" i="3" s="1"/>
  <c r="I86" i="3" s="1"/>
  <c r="I85" i="3" s="1"/>
  <c r="J88" i="3"/>
  <c r="J87" i="3" s="1"/>
  <c r="J86" i="3" s="1"/>
  <c r="J85" i="3" s="1"/>
  <c r="K88" i="3"/>
  <c r="K87" i="3" s="1"/>
  <c r="K86" i="3" s="1"/>
  <c r="K85" i="3" s="1"/>
  <c r="L88" i="3"/>
  <c r="L87" i="3" s="1"/>
  <c r="L86" i="3" s="1"/>
  <c r="L85" i="3" s="1"/>
  <c r="I96" i="3"/>
  <c r="I95" i="3" s="1"/>
  <c r="I94" i="3" s="1"/>
  <c r="J96" i="3"/>
  <c r="J95" i="3" s="1"/>
  <c r="J94" i="3" s="1"/>
  <c r="K96" i="3"/>
  <c r="K95" i="3" s="1"/>
  <c r="K94" i="3" s="1"/>
  <c r="L96" i="3"/>
  <c r="L95" i="3" s="1"/>
  <c r="L94" i="3" s="1"/>
  <c r="I101" i="3"/>
  <c r="I100" i="3" s="1"/>
  <c r="I99" i="3"/>
  <c r="J101" i="3"/>
  <c r="J100" i="3" s="1"/>
  <c r="J99" i="3" s="1"/>
  <c r="K101" i="3"/>
  <c r="K100" i="3" s="1"/>
  <c r="K99" i="3" s="1"/>
  <c r="L101" i="3"/>
  <c r="L100" i="3" s="1"/>
  <c r="L99" i="3" s="1"/>
  <c r="I106" i="3"/>
  <c r="I105" i="3" s="1"/>
  <c r="I104" i="3" s="1"/>
  <c r="J106" i="3"/>
  <c r="J105" i="3" s="1"/>
  <c r="J104" i="3" s="1"/>
  <c r="K106" i="3"/>
  <c r="K105" i="3" s="1"/>
  <c r="K104" i="3" s="1"/>
  <c r="L106" i="3"/>
  <c r="L105" i="3" s="1"/>
  <c r="L104" i="3" s="1"/>
  <c r="I116" i="3"/>
  <c r="I115" i="3" s="1"/>
  <c r="I114" i="3" s="1"/>
  <c r="J116" i="3"/>
  <c r="J115" i="3" s="1"/>
  <c r="J114" i="3" s="1"/>
  <c r="K116" i="3"/>
  <c r="K115" i="3" s="1"/>
  <c r="K114" i="3" s="1"/>
  <c r="L116" i="3"/>
  <c r="L115" i="3" s="1"/>
  <c r="L114" i="3" s="1"/>
  <c r="I121" i="3"/>
  <c r="I120" i="3" s="1"/>
  <c r="I119" i="3" s="1"/>
  <c r="J121" i="3"/>
  <c r="J120" i="3" s="1"/>
  <c r="J119" i="3" s="1"/>
  <c r="K121" i="3"/>
  <c r="K120" i="3" s="1"/>
  <c r="K119" i="3" s="1"/>
  <c r="L121" i="3"/>
  <c r="L120" i="3" s="1"/>
  <c r="L119" i="3" s="1"/>
  <c r="I125" i="3"/>
  <c r="I124" i="3" s="1"/>
  <c r="I123" i="3" s="1"/>
  <c r="J125" i="3"/>
  <c r="J124" i="3" s="1"/>
  <c r="J123" i="3" s="1"/>
  <c r="K125" i="3"/>
  <c r="K124" i="3" s="1"/>
  <c r="K123" i="3" s="1"/>
  <c r="L125" i="3"/>
  <c r="L124" i="3" s="1"/>
  <c r="L123" i="3" s="1"/>
  <c r="I129" i="3"/>
  <c r="I128" i="3" s="1"/>
  <c r="I127" i="3" s="1"/>
  <c r="J129" i="3"/>
  <c r="J128" i="3" s="1"/>
  <c r="J127" i="3" s="1"/>
  <c r="K129" i="3"/>
  <c r="K128" i="3" s="1"/>
  <c r="K127" i="3" s="1"/>
  <c r="L129" i="3"/>
  <c r="L128" i="3" s="1"/>
  <c r="L127" i="3" s="1"/>
  <c r="I133" i="3"/>
  <c r="I132" i="3" s="1"/>
  <c r="I131" i="3" s="1"/>
  <c r="J133" i="3"/>
  <c r="J132" i="3" s="1"/>
  <c r="J131" i="3" s="1"/>
  <c r="K133" i="3"/>
  <c r="K132" i="3" s="1"/>
  <c r="K131" i="3" s="1"/>
  <c r="L133" i="3"/>
  <c r="L132" i="3" s="1"/>
  <c r="L131" i="3" s="1"/>
  <c r="I139" i="3"/>
  <c r="I138" i="3" s="1"/>
  <c r="I137" i="3" s="1"/>
  <c r="J139" i="3"/>
  <c r="J138" i="3" s="1"/>
  <c r="J137" i="3" s="1"/>
  <c r="K139" i="3"/>
  <c r="K138" i="3" s="1"/>
  <c r="K137" i="3" s="1"/>
  <c r="L139" i="3"/>
  <c r="L138" i="3" s="1"/>
  <c r="L137" i="3" s="1"/>
  <c r="I144" i="3"/>
  <c r="I143" i="3" s="1"/>
  <c r="I142" i="3" s="1"/>
  <c r="J144" i="3"/>
  <c r="J143" i="3" s="1"/>
  <c r="J142" i="3" s="1"/>
  <c r="K144" i="3"/>
  <c r="K143" i="3" s="1"/>
  <c r="K142" i="3" s="1"/>
  <c r="L144" i="3"/>
  <c r="L143" i="3" s="1"/>
  <c r="L142" i="3" s="1"/>
  <c r="I152" i="3"/>
  <c r="I151" i="3" s="1"/>
  <c r="I150" i="3" s="1"/>
  <c r="J152" i="3"/>
  <c r="J151" i="3" s="1"/>
  <c r="J150" i="3" s="1"/>
  <c r="K152" i="3"/>
  <c r="K151" i="3" s="1"/>
  <c r="K150" i="3" s="1"/>
  <c r="L152" i="3"/>
  <c r="L151" i="3" s="1"/>
  <c r="L150" i="3" s="1"/>
  <c r="I158" i="3"/>
  <c r="I157" i="3" s="1"/>
  <c r="J158" i="3"/>
  <c r="J157" i="3" s="1"/>
  <c r="K158" i="3"/>
  <c r="K157" i="3" s="1"/>
  <c r="L158" i="3"/>
  <c r="L157" i="3" s="1"/>
  <c r="L156" i="3" s="1"/>
  <c r="L155" i="3" s="1"/>
  <c r="I163" i="3"/>
  <c r="I162" i="3" s="1"/>
  <c r="J163" i="3"/>
  <c r="J162" i="3" s="1"/>
  <c r="K163" i="3"/>
  <c r="K162" i="3" s="1"/>
  <c r="L163" i="3"/>
  <c r="L162" i="3" s="1"/>
  <c r="I168" i="3"/>
  <c r="I167" i="3" s="1"/>
  <c r="I166" i="3" s="1"/>
  <c r="J168" i="3"/>
  <c r="J167" i="3" s="1"/>
  <c r="J166" i="3" s="1"/>
  <c r="K168" i="3"/>
  <c r="K167" i="3" s="1"/>
  <c r="K166" i="3" s="1"/>
  <c r="L168" i="3"/>
  <c r="L167" i="3" s="1"/>
  <c r="L166" i="3" s="1"/>
  <c r="I172" i="3"/>
  <c r="I171" i="3" s="1"/>
  <c r="J172" i="3"/>
  <c r="J171" i="3" s="1"/>
  <c r="K172" i="3"/>
  <c r="K171" i="3" s="1"/>
  <c r="L172" i="3"/>
  <c r="L171" i="3" s="1"/>
  <c r="I177" i="3"/>
  <c r="I176" i="3" s="1"/>
  <c r="J177" i="3"/>
  <c r="J176" i="3" s="1"/>
  <c r="K177" i="3"/>
  <c r="K176" i="3" s="1"/>
  <c r="L177" i="3"/>
  <c r="L176" i="3" s="1"/>
  <c r="I186" i="3"/>
  <c r="I185" i="3" s="1"/>
  <c r="J186" i="3"/>
  <c r="J185" i="3" s="1"/>
  <c r="K186" i="3"/>
  <c r="K185" i="3" s="1"/>
  <c r="L186" i="3"/>
  <c r="L185" i="3" s="1"/>
  <c r="L184" i="3" s="1"/>
  <c r="I189" i="3"/>
  <c r="I188" i="3" s="1"/>
  <c r="J189" i="3"/>
  <c r="J188" i="3" s="1"/>
  <c r="K189" i="3"/>
  <c r="K188" i="3" s="1"/>
  <c r="L189" i="3"/>
  <c r="L188" i="3" s="1"/>
  <c r="I194" i="3"/>
  <c r="I193" i="3" s="1"/>
  <c r="J194" i="3"/>
  <c r="J193" i="3" s="1"/>
  <c r="K194" i="3"/>
  <c r="K193" i="3" s="1"/>
  <c r="L194" i="3"/>
  <c r="L193" i="3" s="1"/>
  <c r="I199" i="3"/>
  <c r="I198" i="3" s="1"/>
  <c r="J199" i="3"/>
  <c r="J198" i="3" s="1"/>
  <c r="K199" i="3"/>
  <c r="K198" i="3" s="1"/>
  <c r="L199" i="3"/>
  <c r="L198" i="3" s="1"/>
  <c r="I204" i="3"/>
  <c r="I203" i="3" s="1"/>
  <c r="J204" i="3"/>
  <c r="J203" i="3" s="1"/>
  <c r="K204" i="3"/>
  <c r="K203" i="3" s="1"/>
  <c r="L204" i="3"/>
  <c r="L203" i="3" s="1"/>
  <c r="I208" i="3"/>
  <c r="I207" i="3" s="1"/>
  <c r="I206" i="3" s="1"/>
  <c r="J208" i="3"/>
  <c r="J207" i="3" s="1"/>
  <c r="J206" i="3" s="1"/>
  <c r="K208" i="3"/>
  <c r="K207" i="3" s="1"/>
  <c r="K206" i="3" s="1"/>
  <c r="L208" i="3"/>
  <c r="L207" i="3" s="1"/>
  <c r="L206" i="3" s="1"/>
  <c r="I216" i="3"/>
  <c r="I215" i="3" s="1"/>
  <c r="J216" i="3"/>
  <c r="J215" i="3" s="1"/>
  <c r="K216" i="3"/>
  <c r="K215" i="3" s="1"/>
  <c r="L216" i="3"/>
  <c r="L215" i="3" s="1"/>
  <c r="I220" i="3"/>
  <c r="I219" i="3" s="1"/>
  <c r="J220" i="3"/>
  <c r="J219" i="3" s="1"/>
  <c r="K220" i="3"/>
  <c r="K219" i="3" s="1"/>
  <c r="L220" i="3"/>
  <c r="L219" i="3" s="1"/>
  <c r="I230" i="3"/>
  <c r="I229" i="3" s="1"/>
  <c r="I228" i="3" s="1"/>
  <c r="J230" i="3"/>
  <c r="J229" i="3" s="1"/>
  <c r="J228" i="3" s="1"/>
  <c r="K230" i="3"/>
  <c r="K229" i="3" s="1"/>
  <c r="K228" i="3" s="1"/>
  <c r="L230" i="3"/>
  <c r="L229" i="3" s="1"/>
  <c r="L228" i="3" s="1"/>
  <c r="I234" i="3"/>
  <c r="I233" i="3" s="1"/>
  <c r="I232" i="3" s="1"/>
  <c r="J234" i="3"/>
  <c r="J233" i="3" s="1"/>
  <c r="J232" i="3" s="1"/>
  <c r="K234" i="3"/>
  <c r="K233" i="3" s="1"/>
  <c r="K232" i="3" s="1"/>
  <c r="L234" i="3"/>
  <c r="L233" i="3" s="1"/>
  <c r="L232" i="3" s="1"/>
  <c r="I241" i="3"/>
  <c r="I240" i="3" s="1"/>
  <c r="J241" i="3"/>
  <c r="J240" i="3" s="1"/>
  <c r="K241" i="3"/>
  <c r="K240" i="3" s="1"/>
  <c r="L241" i="3"/>
  <c r="L240" i="3" s="1"/>
  <c r="I253" i="3"/>
  <c r="I252" i="3" s="1"/>
  <c r="J253" i="3"/>
  <c r="J252" i="3" s="1"/>
  <c r="K253" i="3"/>
  <c r="K252" i="3"/>
  <c r="L253" i="3"/>
  <c r="L252" i="3" s="1"/>
  <c r="I257" i="3"/>
  <c r="I256" i="3" s="1"/>
  <c r="J257" i="3"/>
  <c r="J256" i="3" s="1"/>
  <c r="K257" i="3"/>
  <c r="K256" i="3" s="1"/>
  <c r="L257" i="3"/>
  <c r="L256" i="3" s="1"/>
  <c r="I261" i="3"/>
  <c r="I260" i="3" s="1"/>
  <c r="J261" i="3"/>
  <c r="J260" i="3" s="1"/>
  <c r="K261" i="3"/>
  <c r="K260" i="3" s="1"/>
  <c r="L261" i="3"/>
  <c r="L260" i="3" s="1"/>
  <c r="I266" i="3"/>
  <c r="I265" i="3" s="1"/>
  <c r="J266" i="3"/>
  <c r="J265" i="3" s="1"/>
  <c r="K266" i="3"/>
  <c r="K265" i="3" s="1"/>
  <c r="L266" i="3"/>
  <c r="L265" i="3" s="1"/>
  <c r="I269" i="3"/>
  <c r="I268" i="3" s="1"/>
  <c r="J269" i="3"/>
  <c r="J268" i="3" s="1"/>
  <c r="K269" i="3"/>
  <c r="K268" i="3" s="1"/>
  <c r="L269" i="3"/>
  <c r="L268" i="3" s="1"/>
  <c r="I272" i="3"/>
  <c r="I271" i="3" s="1"/>
  <c r="J272" i="3"/>
  <c r="J271" i="3" s="1"/>
  <c r="K272" i="3"/>
  <c r="K271" i="3" s="1"/>
  <c r="L272" i="3"/>
  <c r="L271" i="3" s="1"/>
  <c r="I277" i="3"/>
  <c r="I276" i="3" s="1"/>
  <c r="J277" i="3"/>
  <c r="J276" i="3" s="1"/>
  <c r="K277" i="3"/>
  <c r="K276" i="3" s="1"/>
  <c r="L277" i="3"/>
  <c r="L276" i="3" s="1"/>
  <c r="I289" i="3"/>
  <c r="I288" i="3" s="1"/>
  <c r="J289" i="3"/>
  <c r="J288" i="3" s="1"/>
  <c r="K289" i="3"/>
  <c r="K288" i="3" s="1"/>
  <c r="L289" i="3"/>
  <c r="L288" i="3" s="1"/>
  <c r="I293" i="3"/>
  <c r="I292" i="3" s="1"/>
  <c r="J293" i="3"/>
  <c r="J292" i="3" s="1"/>
  <c r="K293" i="3"/>
  <c r="K292" i="3" s="1"/>
  <c r="L293" i="3"/>
  <c r="L292" i="3" s="1"/>
  <c r="I297" i="3"/>
  <c r="I296" i="3" s="1"/>
  <c r="J297" i="3"/>
  <c r="J296" i="3" s="1"/>
  <c r="K297" i="3"/>
  <c r="K296" i="3" s="1"/>
  <c r="L297" i="3"/>
  <c r="L296" i="3" s="1"/>
  <c r="I301" i="3"/>
  <c r="I300" i="3" s="1"/>
  <c r="J301" i="3"/>
  <c r="J300" i="3" s="1"/>
  <c r="K301" i="3"/>
  <c r="K300" i="3" s="1"/>
  <c r="L301" i="3"/>
  <c r="L300" i="3" s="1"/>
  <c r="I304" i="3"/>
  <c r="I303" i="3" s="1"/>
  <c r="J304" i="3"/>
  <c r="J303" i="3" s="1"/>
  <c r="K304" i="3"/>
  <c r="K303" i="3" s="1"/>
  <c r="L304" i="3"/>
  <c r="L303" i="3" s="1"/>
  <c r="I307" i="3"/>
  <c r="I306" i="3" s="1"/>
  <c r="J307" i="3"/>
  <c r="J306" i="3" s="1"/>
  <c r="K307" i="3"/>
  <c r="K306" i="3"/>
  <c r="L307" i="3"/>
  <c r="L306" i="3" s="1"/>
  <c r="I314" i="3"/>
  <c r="I313" i="3" s="1"/>
  <c r="J314" i="3"/>
  <c r="J313" i="3" s="1"/>
  <c r="K314" i="3"/>
  <c r="K313" i="3" s="1"/>
  <c r="L314" i="3"/>
  <c r="L313" i="3" s="1"/>
  <c r="I325" i="3"/>
  <c r="I324" i="3" s="1"/>
  <c r="J325" i="3"/>
  <c r="J324" i="3" s="1"/>
  <c r="K325" i="3"/>
  <c r="K324" i="3" s="1"/>
  <c r="L325" i="3"/>
  <c r="L324" i="3" s="1"/>
  <c r="I329" i="3"/>
  <c r="I328" i="3" s="1"/>
  <c r="J329" i="3"/>
  <c r="J328" i="3" s="1"/>
  <c r="K329" i="3"/>
  <c r="K328" i="3" s="1"/>
  <c r="L329" i="3"/>
  <c r="L328" i="3" s="1"/>
  <c r="I333" i="3"/>
  <c r="I332" i="3" s="1"/>
  <c r="J333" i="3"/>
  <c r="J332" i="3" s="1"/>
  <c r="K333" i="3"/>
  <c r="K332" i="3" s="1"/>
  <c r="L333" i="3"/>
  <c r="L332" i="3" s="1"/>
  <c r="I337" i="3"/>
  <c r="I336" i="3" s="1"/>
  <c r="J337" i="3"/>
  <c r="J336" i="3" s="1"/>
  <c r="K337" i="3"/>
  <c r="K336" i="3" s="1"/>
  <c r="L337" i="3"/>
  <c r="L336" i="3" s="1"/>
  <c r="I340" i="3"/>
  <c r="I339" i="3" s="1"/>
  <c r="J340" i="3"/>
  <c r="J339" i="3" s="1"/>
  <c r="K340" i="3"/>
  <c r="K339" i="3" s="1"/>
  <c r="L340" i="3"/>
  <c r="L339" i="3" s="1"/>
  <c r="I343" i="3"/>
  <c r="I342" i="3" s="1"/>
  <c r="J343" i="3"/>
  <c r="J342" i="3" s="1"/>
  <c r="K343" i="3"/>
  <c r="K342" i="3" s="1"/>
  <c r="L343" i="3"/>
  <c r="L342" i="3" s="1"/>
  <c r="I348" i="3"/>
  <c r="I347" i="3" s="1"/>
  <c r="J348" i="3"/>
  <c r="J347" i="3" s="1"/>
  <c r="K348" i="3"/>
  <c r="K347" i="3" s="1"/>
  <c r="L348" i="3"/>
  <c r="L347" i="3" s="1"/>
  <c r="I359" i="3"/>
  <c r="I358" i="3" s="1"/>
  <c r="J359" i="3"/>
  <c r="J358" i="3" s="1"/>
  <c r="K359" i="3"/>
  <c r="K358" i="3" s="1"/>
  <c r="L359" i="3"/>
  <c r="L358" i="3" s="1"/>
  <c r="I364" i="3"/>
  <c r="I362" i="3" s="1"/>
  <c r="J364" i="3"/>
  <c r="J362" i="3" s="1"/>
  <c r="K364" i="3"/>
  <c r="K362" i="3" s="1"/>
  <c r="L364" i="3"/>
  <c r="L362" i="3" s="1"/>
  <c r="I368" i="3"/>
  <c r="I367" i="3" s="1"/>
  <c r="J368" i="3"/>
  <c r="J367" i="3" s="1"/>
  <c r="K368" i="3"/>
  <c r="K367" i="3" s="1"/>
  <c r="L368" i="3"/>
  <c r="L367" i="3" s="1"/>
  <c r="I372" i="3"/>
  <c r="I371" i="3" s="1"/>
  <c r="J372" i="3"/>
  <c r="J371" i="3" s="1"/>
  <c r="K372" i="3"/>
  <c r="K371" i="3" s="1"/>
  <c r="L372" i="3"/>
  <c r="L371" i="3" s="1"/>
  <c r="I375" i="3"/>
  <c r="I374" i="3" s="1"/>
  <c r="J375" i="3"/>
  <c r="J374" i="3" s="1"/>
  <c r="K375" i="3"/>
  <c r="K374" i="3" s="1"/>
  <c r="L375" i="3"/>
  <c r="L374" i="3" s="1"/>
  <c r="I378" i="3"/>
  <c r="I377" i="3" s="1"/>
  <c r="J378" i="3"/>
  <c r="J377" i="3" s="1"/>
  <c r="K378" i="3"/>
  <c r="K377" i="3" s="1"/>
  <c r="L378" i="3"/>
  <c r="L377" i="3" s="1"/>
  <c r="I34" i="2"/>
  <c r="I33" i="2" s="1"/>
  <c r="I32" i="2" s="1"/>
  <c r="J34" i="2"/>
  <c r="J33" i="2" s="1"/>
  <c r="J32" i="2" s="1"/>
  <c r="K34" i="2"/>
  <c r="K33" i="2" s="1"/>
  <c r="K32" i="2" s="1"/>
  <c r="L34" i="2"/>
  <c r="L33" i="2" s="1"/>
  <c r="L32" i="2" s="1"/>
  <c r="L31" i="2" s="1"/>
  <c r="I39" i="2"/>
  <c r="I38" i="2" s="1"/>
  <c r="I37" i="2" s="1"/>
  <c r="I31" i="2" s="1"/>
  <c r="J39" i="2"/>
  <c r="J38" i="2" s="1"/>
  <c r="J37" i="2" s="1"/>
  <c r="K39" i="2"/>
  <c r="K38" i="2" s="1"/>
  <c r="K37" i="2" s="1"/>
  <c r="K31" i="2" s="1"/>
  <c r="L39" i="2"/>
  <c r="L38" i="2" s="1"/>
  <c r="L37" i="2" s="1"/>
  <c r="I44" i="2"/>
  <c r="I43" i="2" s="1"/>
  <c r="I42" i="2" s="1"/>
  <c r="I41" i="2" s="1"/>
  <c r="J44" i="2"/>
  <c r="J43" i="2" s="1"/>
  <c r="J42" i="2" s="1"/>
  <c r="J41" i="2" s="1"/>
  <c r="K44" i="2"/>
  <c r="K43" i="2" s="1"/>
  <c r="K42" i="2" s="1"/>
  <c r="K41" i="2" s="1"/>
  <c r="L44" i="2"/>
  <c r="L43" i="2" s="1"/>
  <c r="L42" i="2" s="1"/>
  <c r="L41" i="2" s="1"/>
  <c r="I67" i="2"/>
  <c r="I66" i="2" s="1"/>
  <c r="J67" i="2"/>
  <c r="J66" i="2" s="1"/>
  <c r="K67" i="2"/>
  <c r="K66" i="2" s="1"/>
  <c r="L67" i="2"/>
  <c r="L66" i="2" s="1"/>
  <c r="I72" i="2"/>
  <c r="I71" i="2" s="1"/>
  <c r="J72" i="2"/>
  <c r="J71" i="2" s="1"/>
  <c r="K72" i="2"/>
  <c r="K71" i="2" s="1"/>
  <c r="L72" i="2"/>
  <c r="L71" i="2" s="1"/>
  <c r="I77" i="2"/>
  <c r="I76" i="2" s="1"/>
  <c r="J77" i="2"/>
  <c r="J76" i="2" s="1"/>
  <c r="K77" i="2"/>
  <c r="K76" i="2" s="1"/>
  <c r="L77" i="2"/>
  <c r="L76" i="2" s="1"/>
  <c r="I83" i="2"/>
  <c r="I82" i="2" s="1"/>
  <c r="I81" i="2" s="1"/>
  <c r="J83" i="2"/>
  <c r="J82" i="2" s="1"/>
  <c r="J81" i="2" s="1"/>
  <c r="K83" i="2"/>
  <c r="K82" i="2" s="1"/>
  <c r="K81" i="2" s="1"/>
  <c r="L83" i="2"/>
  <c r="L82" i="2" s="1"/>
  <c r="L81" i="2" s="1"/>
  <c r="I88" i="2"/>
  <c r="I87" i="2" s="1"/>
  <c r="I86" i="2" s="1"/>
  <c r="I85" i="2" s="1"/>
  <c r="J88" i="2"/>
  <c r="J87" i="2" s="1"/>
  <c r="J86" i="2" s="1"/>
  <c r="J85" i="2" s="1"/>
  <c r="K88" i="2"/>
  <c r="K87" i="2" s="1"/>
  <c r="K86" i="2" s="1"/>
  <c r="K85" i="2" s="1"/>
  <c r="L88" i="2"/>
  <c r="L87" i="2" s="1"/>
  <c r="L86" i="2" s="1"/>
  <c r="L85" i="2" s="1"/>
  <c r="I96" i="2"/>
  <c r="I95" i="2" s="1"/>
  <c r="I94" i="2" s="1"/>
  <c r="J96" i="2"/>
  <c r="J95" i="2" s="1"/>
  <c r="J94" i="2" s="1"/>
  <c r="K96" i="2"/>
  <c r="K95" i="2" s="1"/>
  <c r="K94" i="2" s="1"/>
  <c r="L96" i="2"/>
  <c r="L95" i="2" s="1"/>
  <c r="L94" i="2" s="1"/>
  <c r="I101" i="2"/>
  <c r="I100" i="2" s="1"/>
  <c r="I99" i="2" s="1"/>
  <c r="J101" i="2"/>
  <c r="J100" i="2" s="1"/>
  <c r="J99" i="2" s="1"/>
  <c r="K101" i="2"/>
  <c r="K100" i="2" s="1"/>
  <c r="K99" i="2" s="1"/>
  <c r="L101" i="2"/>
  <c r="L100" i="2" s="1"/>
  <c r="L99" i="2" s="1"/>
  <c r="I106" i="2"/>
  <c r="I105" i="2" s="1"/>
  <c r="I104" i="2" s="1"/>
  <c r="J106" i="2"/>
  <c r="J105" i="2" s="1"/>
  <c r="J104" i="2" s="1"/>
  <c r="K106" i="2"/>
  <c r="K105" i="2" s="1"/>
  <c r="K104" i="2" s="1"/>
  <c r="L106" i="2"/>
  <c r="L105" i="2" s="1"/>
  <c r="L104" i="2" s="1"/>
  <c r="I112" i="2"/>
  <c r="I111" i="2" s="1"/>
  <c r="I110" i="2" s="1"/>
  <c r="J112" i="2"/>
  <c r="J111" i="2" s="1"/>
  <c r="J110" i="2" s="1"/>
  <c r="K112" i="2"/>
  <c r="K111" i="2" s="1"/>
  <c r="K110" i="2" s="1"/>
  <c r="L112" i="2"/>
  <c r="L111" i="2" s="1"/>
  <c r="L110" i="2" s="1"/>
  <c r="I117" i="2"/>
  <c r="I116" i="2" s="1"/>
  <c r="I115" i="2" s="1"/>
  <c r="J117" i="2"/>
  <c r="J116" i="2" s="1"/>
  <c r="J115" i="2" s="1"/>
  <c r="K117" i="2"/>
  <c r="K116" i="2" s="1"/>
  <c r="K115" i="2" s="1"/>
  <c r="L117" i="2"/>
  <c r="L116" i="2" s="1"/>
  <c r="L115" i="2" s="1"/>
  <c r="I121" i="2"/>
  <c r="I120" i="2" s="1"/>
  <c r="I119" i="2" s="1"/>
  <c r="J121" i="2"/>
  <c r="J120" i="2" s="1"/>
  <c r="J119" i="2" s="1"/>
  <c r="K121" i="2"/>
  <c r="K120" i="2" s="1"/>
  <c r="K119" i="2" s="1"/>
  <c r="L121" i="2"/>
  <c r="L120" i="2" s="1"/>
  <c r="L119" i="2" s="1"/>
  <c r="I125" i="2"/>
  <c r="I124" i="2" s="1"/>
  <c r="I123" i="2" s="1"/>
  <c r="J125" i="2"/>
  <c r="J124" i="2" s="1"/>
  <c r="J123" i="2" s="1"/>
  <c r="K125" i="2"/>
  <c r="K124" i="2" s="1"/>
  <c r="K123" i="2" s="1"/>
  <c r="L125" i="2"/>
  <c r="L124" i="2" s="1"/>
  <c r="L123" i="2" s="1"/>
  <c r="I129" i="2"/>
  <c r="I128" i="2" s="1"/>
  <c r="I127" i="2" s="1"/>
  <c r="J129" i="2"/>
  <c r="J128" i="2" s="1"/>
  <c r="J127" i="2" s="1"/>
  <c r="K129" i="2"/>
  <c r="K128" i="2" s="1"/>
  <c r="K127" i="2" s="1"/>
  <c r="L129" i="2"/>
  <c r="L128" i="2" s="1"/>
  <c r="L127" i="2" s="1"/>
  <c r="I135" i="2"/>
  <c r="I134" i="2" s="1"/>
  <c r="I133" i="2" s="1"/>
  <c r="J135" i="2"/>
  <c r="J134" i="2" s="1"/>
  <c r="J133" i="2" s="1"/>
  <c r="K135" i="2"/>
  <c r="K134" i="2" s="1"/>
  <c r="K133" i="2" s="1"/>
  <c r="L135" i="2"/>
  <c r="L134" i="2" s="1"/>
  <c r="L133" i="2" s="1"/>
  <c r="I140" i="2"/>
  <c r="I139" i="2" s="1"/>
  <c r="I138" i="2" s="1"/>
  <c r="J140" i="2"/>
  <c r="J139" i="2" s="1"/>
  <c r="J138" i="2" s="1"/>
  <c r="K140" i="2"/>
  <c r="K139" i="2" s="1"/>
  <c r="K138" i="2" s="1"/>
  <c r="L140" i="2"/>
  <c r="L139" i="2" s="1"/>
  <c r="L138" i="2" s="1"/>
  <c r="I145" i="2"/>
  <c r="I144" i="2" s="1"/>
  <c r="I143" i="2" s="1"/>
  <c r="J145" i="2"/>
  <c r="J144" i="2" s="1"/>
  <c r="J143" i="2" s="1"/>
  <c r="K145" i="2"/>
  <c r="K144" i="2" s="1"/>
  <c r="K143" i="2" s="1"/>
  <c r="L145" i="2"/>
  <c r="L144" i="2" s="1"/>
  <c r="L143" i="2" s="1"/>
  <c r="I151" i="2"/>
  <c r="I150" i="2" s="1"/>
  <c r="J151" i="2"/>
  <c r="J150" i="2" s="1"/>
  <c r="K151" i="2"/>
  <c r="K150" i="2" s="1"/>
  <c r="L151" i="2"/>
  <c r="L150" i="2" s="1"/>
  <c r="I155" i="2"/>
  <c r="I154" i="2" s="1"/>
  <c r="J155" i="2"/>
  <c r="J154" i="2" s="1"/>
  <c r="K155" i="2"/>
  <c r="K154" i="2" s="1"/>
  <c r="L155" i="2"/>
  <c r="L154" i="2" s="1"/>
  <c r="I160" i="2"/>
  <c r="I159" i="2" s="1"/>
  <c r="I158" i="2" s="1"/>
  <c r="J160" i="2"/>
  <c r="J159" i="2" s="1"/>
  <c r="J158" i="2" s="1"/>
  <c r="K160" i="2"/>
  <c r="K159" i="2" s="1"/>
  <c r="K158" i="2" s="1"/>
  <c r="L160" i="2"/>
  <c r="L159" i="2" s="1"/>
  <c r="L158" i="2" s="1"/>
  <c r="I164" i="2"/>
  <c r="I163" i="2" s="1"/>
  <c r="J164" i="2"/>
  <c r="J163" i="2" s="1"/>
  <c r="K164" i="2"/>
  <c r="K163" i="2" s="1"/>
  <c r="L164" i="2"/>
  <c r="L163" i="2" s="1"/>
  <c r="I169" i="2"/>
  <c r="I168" i="2" s="1"/>
  <c r="J169" i="2"/>
  <c r="J168" i="2" s="1"/>
  <c r="K169" i="2"/>
  <c r="K168" i="2" s="1"/>
  <c r="L169" i="2"/>
  <c r="L168" i="2" s="1"/>
  <c r="I178" i="2"/>
  <c r="I177" i="2" s="1"/>
  <c r="J178" i="2"/>
  <c r="J177" i="2" s="1"/>
  <c r="K178" i="2"/>
  <c r="K177" i="2" s="1"/>
  <c r="K176" i="2" s="1"/>
  <c r="L178" i="2"/>
  <c r="L177" i="2" s="1"/>
  <c r="I181" i="2"/>
  <c r="I180" i="2" s="1"/>
  <c r="J181" i="2"/>
  <c r="J180" i="2" s="1"/>
  <c r="K181" i="2"/>
  <c r="K180" i="2" s="1"/>
  <c r="L181" i="2"/>
  <c r="L180" i="2" s="1"/>
  <c r="I186" i="2"/>
  <c r="I185" i="2" s="1"/>
  <c r="J186" i="2"/>
  <c r="J185" i="2" s="1"/>
  <c r="K186" i="2"/>
  <c r="K185" i="2" s="1"/>
  <c r="L186" i="2"/>
  <c r="L185" i="2" s="1"/>
  <c r="I190" i="2"/>
  <c r="I189" i="2" s="1"/>
  <c r="J190" i="2"/>
  <c r="J189" i="2" s="1"/>
  <c r="K190" i="2"/>
  <c r="K189" i="2" s="1"/>
  <c r="L190" i="2"/>
  <c r="L189" i="2" s="1"/>
  <c r="I195" i="2"/>
  <c r="I194" i="2" s="1"/>
  <c r="J195" i="2"/>
  <c r="J194" i="2" s="1"/>
  <c r="K195" i="2"/>
  <c r="K194" i="2" s="1"/>
  <c r="L195" i="2"/>
  <c r="L194" i="2" s="1"/>
  <c r="I199" i="2"/>
  <c r="I198" i="2" s="1"/>
  <c r="I197" i="2" s="1"/>
  <c r="J199" i="2"/>
  <c r="J198" i="2"/>
  <c r="J197" i="2" s="1"/>
  <c r="K199" i="2"/>
  <c r="K198" i="2" s="1"/>
  <c r="K197" i="2" s="1"/>
  <c r="L199" i="2"/>
  <c r="L198" i="2" s="1"/>
  <c r="L197" i="2" s="1"/>
  <c r="I207" i="2"/>
  <c r="I206" i="2" s="1"/>
  <c r="J207" i="2"/>
  <c r="J206" i="2" s="1"/>
  <c r="J205" i="2" s="1"/>
  <c r="K207" i="2"/>
  <c r="K206" i="2" s="1"/>
  <c r="L207" i="2"/>
  <c r="L206" i="2" s="1"/>
  <c r="I211" i="2"/>
  <c r="I210" i="2" s="1"/>
  <c r="J211" i="2"/>
  <c r="J210" i="2" s="1"/>
  <c r="K211" i="2"/>
  <c r="K210" i="2" s="1"/>
  <c r="L211" i="2"/>
  <c r="L210" i="2" s="1"/>
  <c r="I218" i="2"/>
  <c r="I217" i="2" s="1"/>
  <c r="I216" i="2" s="1"/>
  <c r="J218" i="2"/>
  <c r="J217" i="2" s="1"/>
  <c r="J216" i="2" s="1"/>
  <c r="K218" i="2"/>
  <c r="K217" i="2" s="1"/>
  <c r="K216" i="2" s="1"/>
  <c r="L218" i="2"/>
  <c r="L217" i="2" s="1"/>
  <c r="L216" i="2" s="1"/>
  <c r="I222" i="2"/>
  <c r="I221" i="2" s="1"/>
  <c r="I220" i="2" s="1"/>
  <c r="J222" i="2"/>
  <c r="J221" i="2" s="1"/>
  <c r="J220" i="2" s="1"/>
  <c r="K222" i="2"/>
  <c r="K221" i="2" s="1"/>
  <c r="K220" i="2" s="1"/>
  <c r="L222" i="2"/>
  <c r="L221" i="2" s="1"/>
  <c r="L220" i="2" s="1"/>
  <c r="I229" i="2"/>
  <c r="I228" i="2" s="1"/>
  <c r="J229" i="2"/>
  <c r="J228" i="2" s="1"/>
  <c r="K229" i="2"/>
  <c r="K228" i="2" s="1"/>
  <c r="L229" i="2"/>
  <c r="L228" i="2" s="1"/>
  <c r="I235" i="2"/>
  <c r="I234" i="2" s="1"/>
  <c r="J235" i="2"/>
  <c r="J234" i="2" s="1"/>
  <c r="K235" i="2"/>
  <c r="K234" i="2" s="1"/>
  <c r="L235" i="2"/>
  <c r="L234" i="2" s="1"/>
  <c r="I239" i="2"/>
  <c r="I238" i="2" s="1"/>
  <c r="J239" i="2"/>
  <c r="J238" i="2" s="1"/>
  <c r="K239" i="2"/>
  <c r="K238" i="2" s="1"/>
  <c r="L239" i="2"/>
  <c r="L238" i="2" s="1"/>
  <c r="I243" i="2"/>
  <c r="I242" i="2" s="1"/>
  <c r="J243" i="2"/>
  <c r="J242" i="2" s="1"/>
  <c r="K243" i="2"/>
  <c r="K242" i="2" s="1"/>
  <c r="L243" i="2"/>
  <c r="L242" i="2" s="1"/>
  <c r="I248" i="2"/>
  <c r="I246" i="2" s="1"/>
  <c r="J248" i="2"/>
  <c r="J246" i="2" s="1"/>
  <c r="K248" i="2"/>
  <c r="K246" i="2" s="1"/>
  <c r="L248" i="2"/>
  <c r="L246" i="2" s="1"/>
  <c r="I251" i="2"/>
  <c r="I250" i="2" s="1"/>
  <c r="J251" i="2"/>
  <c r="J250" i="2" s="1"/>
  <c r="K251" i="2"/>
  <c r="K250" i="2" s="1"/>
  <c r="L251" i="2"/>
  <c r="L250" i="2" s="1"/>
  <c r="I254" i="2"/>
  <c r="I253" i="2" s="1"/>
  <c r="J254" i="2"/>
  <c r="J253" i="2" s="1"/>
  <c r="K254" i="2"/>
  <c r="K253" i="2" s="1"/>
  <c r="L254" i="2"/>
  <c r="L253" i="2" s="1"/>
  <c r="I259" i="2"/>
  <c r="I258" i="2" s="1"/>
  <c r="J259" i="2"/>
  <c r="J258" i="2" s="1"/>
  <c r="K259" i="2"/>
  <c r="K258" i="2" s="1"/>
  <c r="L259" i="2"/>
  <c r="L258" i="2" s="1"/>
  <c r="I265" i="2"/>
  <c r="I264" i="2" s="1"/>
  <c r="J265" i="2"/>
  <c r="J264" i="2" s="1"/>
  <c r="K265" i="2"/>
  <c r="K264" i="2" s="1"/>
  <c r="L265" i="2"/>
  <c r="L264" i="2" s="1"/>
  <c r="I269" i="2"/>
  <c r="I268" i="2" s="1"/>
  <c r="J269" i="2"/>
  <c r="J268" i="2" s="1"/>
  <c r="K269" i="2"/>
  <c r="K268" i="2" s="1"/>
  <c r="L269" i="2"/>
  <c r="L268" i="2" s="1"/>
  <c r="I273" i="2"/>
  <c r="I272" i="2" s="1"/>
  <c r="J273" i="2"/>
  <c r="J272" i="2" s="1"/>
  <c r="K273" i="2"/>
  <c r="K272" i="2" s="1"/>
  <c r="L273" i="2"/>
  <c r="L272" i="2" s="1"/>
  <c r="I277" i="2"/>
  <c r="I276" i="2" s="1"/>
  <c r="J277" i="2"/>
  <c r="J276" i="2" s="1"/>
  <c r="K277" i="2"/>
  <c r="K276" i="2" s="1"/>
  <c r="L277" i="2"/>
  <c r="L276" i="2" s="1"/>
  <c r="I280" i="2"/>
  <c r="I279" i="2" s="1"/>
  <c r="J280" i="2"/>
  <c r="J279" i="2" s="1"/>
  <c r="K280" i="2"/>
  <c r="K279" i="2" s="1"/>
  <c r="L280" i="2"/>
  <c r="L279" i="2"/>
  <c r="I283" i="2"/>
  <c r="I282" i="2" s="1"/>
  <c r="J283" i="2"/>
  <c r="J282" i="2" s="1"/>
  <c r="K283" i="2"/>
  <c r="K282" i="2" s="1"/>
  <c r="L283" i="2"/>
  <c r="L282" i="2" s="1"/>
  <c r="I290" i="2"/>
  <c r="I289" i="2" s="1"/>
  <c r="J290" i="2"/>
  <c r="J289" i="2" s="1"/>
  <c r="K290" i="2"/>
  <c r="K289" i="2" s="1"/>
  <c r="L290" i="2"/>
  <c r="L289" i="2" s="1"/>
  <c r="I295" i="2"/>
  <c r="I294" i="2" s="1"/>
  <c r="J295" i="2"/>
  <c r="J294" i="2" s="1"/>
  <c r="K295" i="2"/>
  <c r="K294" i="2" s="1"/>
  <c r="L295" i="2"/>
  <c r="L294" i="2" s="1"/>
  <c r="I299" i="2"/>
  <c r="I298" i="2" s="1"/>
  <c r="J299" i="2"/>
  <c r="J298" i="2" s="1"/>
  <c r="K299" i="2"/>
  <c r="K298" i="2" s="1"/>
  <c r="L299" i="2"/>
  <c r="L298" i="2" s="1"/>
  <c r="I303" i="2"/>
  <c r="I302" i="2" s="1"/>
  <c r="J303" i="2"/>
  <c r="J302" i="2" s="1"/>
  <c r="K303" i="2"/>
  <c r="K302" i="2" s="1"/>
  <c r="L303" i="2"/>
  <c r="L302" i="2" s="1"/>
  <c r="I307" i="2"/>
  <c r="I306" i="2" s="1"/>
  <c r="J307" i="2"/>
  <c r="J306" i="2" s="1"/>
  <c r="K307" i="2"/>
  <c r="K306" i="2" s="1"/>
  <c r="L307" i="2"/>
  <c r="L306" i="2" s="1"/>
  <c r="I310" i="2"/>
  <c r="I309" i="2" s="1"/>
  <c r="J310" i="2"/>
  <c r="J309" i="2" s="1"/>
  <c r="K310" i="2"/>
  <c r="K309" i="2" s="1"/>
  <c r="L310" i="2"/>
  <c r="L309" i="2" s="1"/>
  <c r="I313" i="2"/>
  <c r="I312" i="2" s="1"/>
  <c r="J313" i="2"/>
  <c r="J312" i="2" s="1"/>
  <c r="K313" i="2"/>
  <c r="K312" i="2" s="1"/>
  <c r="L313" i="2"/>
  <c r="L312" i="2"/>
  <c r="I318" i="2"/>
  <c r="I317" i="2" s="1"/>
  <c r="J318" i="2"/>
  <c r="J317" i="2" s="1"/>
  <c r="K318" i="2"/>
  <c r="K317" i="2" s="1"/>
  <c r="L318" i="2"/>
  <c r="L317" i="2" s="1"/>
  <c r="I323" i="2"/>
  <c r="I322" i="2" s="1"/>
  <c r="J323" i="2"/>
  <c r="J322" i="2" s="1"/>
  <c r="K323" i="2"/>
  <c r="K322" i="2" s="1"/>
  <c r="L323" i="2"/>
  <c r="L322" i="2" s="1"/>
  <c r="I327" i="2"/>
  <c r="I326" i="2" s="1"/>
  <c r="J327" i="2"/>
  <c r="J326" i="2" s="1"/>
  <c r="K327" i="2"/>
  <c r="K326" i="2" s="1"/>
  <c r="L327" i="2"/>
  <c r="L326" i="2" s="1"/>
  <c r="I332" i="2"/>
  <c r="I331" i="2" s="1"/>
  <c r="J332" i="2"/>
  <c r="J331" i="2" s="1"/>
  <c r="K332" i="2"/>
  <c r="K331" i="2" s="1"/>
  <c r="L332" i="2"/>
  <c r="L331" i="2" s="1"/>
  <c r="I336" i="2"/>
  <c r="I335" i="2" s="1"/>
  <c r="J336" i="2"/>
  <c r="J335" i="2" s="1"/>
  <c r="K336" i="2"/>
  <c r="K335" i="2" s="1"/>
  <c r="L336" i="2"/>
  <c r="L335" i="2" s="1"/>
  <c r="I339" i="2"/>
  <c r="I338" i="2" s="1"/>
  <c r="J339" i="2"/>
  <c r="J338" i="2" s="1"/>
  <c r="K339" i="2"/>
  <c r="K338" i="2" s="1"/>
  <c r="L339" i="2"/>
  <c r="L338" i="2" s="1"/>
  <c r="I342" i="2"/>
  <c r="I341" i="2" s="1"/>
  <c r="J342" i="2"/>
  <c r="J341" i="2" s="1"/>
  <c r="K342" i="2"/>
  <c r="K341" i="2" s="1"/>
  <c r="L342" i="2"/>
  <c r="L341" i="2"/>
  <c r="I34" i="1"/>
  <c r="I33" i="1" s="1"/>
  <c r="I32" i="1" s="1"/>
  <c r="J34" i="1"/>
  <c r="J33" i="1" s="1"/>
  <c r="J32" i="1" s="1"/>
  <c r="K34" i="1"/>
  <c r="K33" i="1" s="1"/>
  <c r="K32" i="1" s="1"/>
  <c r="L34" i="1"/>
  <c r="L33" i="1" s="1"/>
  <c r="L32" i="1" s="1"/>
  <c r="I39" i="1"/>
  <c r="I38" i="1" s="1"/>
  <c r="I37" i="1" s="1"/>
  <c r="J39" i="1"/>
  <c r="J38" i="1" s="1"/>
  <c r="J37" i="1" s="1"/>
  <c r="K39" i="1"/>
  <c r="K38" i="1" s="1"/>
  <c r="K37" i="1" s="1"/>
  <c r="K31" i="1" s="1"/>
  <c r="L39" i="1"/>
  <c r="L38" i="1" s="1"/>
  <c r="L37" i="1" s="1"/>
  <c r="I44" i="1"/>
  <c r="I43" i="1" s="1"/>
  <c r="I42" i="1" s="1"/>
  <c r="I41" i="1" s="1"/>
  <c r="J44" i="1"/>
  <c r="J43" i="1" s="1"/>
  <c r="J42" i="1" s="1"/>
  <c r="J41" i="1" s="1"/>
  <c r="K44" i="1"/>
  <c r="K43" i="1" s="1"/>
  <c r="K42" i="1" s="1"/>
  <c r="K41" i="1" s="1"/>
  <c r="L44" i="1"/>
  <c r="L43" i="1" s="1"/>
  <c r="L42" i="1" s="1"/>
  <c r="L41" i="1" s="1"/>
  <c r="I67" i="1"/>
  <c r="I66" i="1" s="1"/>
  <c r="J67" i="1"/>
  <c r="J66" i="1" s="1"/>
  <c r="K67" i="1"/>
  <c r="K66" i="1" s="1"/>
  <c r="L67" i="1"/>
  <c r="L66" i="1" s="1"/>
  <c r="I72" i="1"/>
  <c r="I71" i="1" s="1"/>
  <c r="J72" i="1"/>
  <c r="J71" i="1" s="1"/>
  <c r="K72" i="1"/>
  <c r="K71" i="1" s="1"/>
  <c r="L72" i="1"/>
  <c r="L71" i="1" s="1"/>
  <c r="I77" i="1"/>
  <c r="I76" i="1" s="1"/>
  <c r="J77" i="1"/>
  <c r="J76" i="1" s="1"/>
  <c r="K77" i="1"/>
  <c r="K76" i="1"/>
  <c r="L77" i="1"/>
  <c r="L76" i="1" s="1"/>
  <c r="I83" i="1"/>
  <c r="I82" i="1" s="1"/>
  <c r="I81" i="1" s="1"/>
  <c r="J83" i="1"/>
  <c r="J82" i="1" s="1"/>
  <c r="J81" i="1" s="1"/>
  <c r="K83" i="1"/>
  <c r="K82" i="1" s="1"/>
  <c r="K81" i="1" s="1"/>
  <c r="L83" i="1"/>
  <c r="L82" i="1" s="1"/>
  <c r="L81" i="1" s="1"/>
  <c r="I88" i="1"/>
  <c r="I87" i="1" s="1"/>
  <c r="I86" i="1" s="1"/>
  <c r="I85" i="1" s="1"/>
  <c r="J88" i="1"/>
  <c r="J87" i="1" s="1"/>
  <c r="J86" i="1" s="1"/>
  <c r="J85" i="1" s="1"/>
  <c r="K88" i="1"/>
  <c r="K87" i="1" s="1"/>
  <c r="K86" i="1" s="1"/>
  <c r="K85" i="1" s="1"/>
  <c r="L88" i="1"/>
  <c r="L87" i="1" s="1"/>
  <c r="L86" i="1" s="1"/>
  <c r="L85" i="1" s="1"/>
  <c r="I96" i="1"/>
  <c r="I95" i="1" s="1"/>
  <c r="I94" i="1" s="1"/>
  <c r="J96" i="1"/>
  <c r="J95" i="1" s="1"/>
  <c r="J94" i="1" s="1"/>
  <c r="K96" i="1"/>
  <c r="K95" i="1" s="1"/>
  <c r="K94" i="1" s="1"/>
  <c r="L96" i="1"/>
  <c r="L95" i="1" s="1"/>
  <c r="L94" i="1" s="1"/>
  <c r="I101" i="1"/>
  <c r="I100" i="1" s="1"/>
  <c r="I99" i="1" s="1"/>
  <c r="J101" i="1"/>
  <c r="J100" i="1" s="1"/>
  <c r="J99" i="1" s="1"/>
  <c r="K101" i="1"/>
  <c r="K100" i="1" s="1"/>
  <c r="K99" i="1" s="1"/>
  <c r="L101" i="1"/>
  <c r="L100" i="1" s="1"/>
  <c r="L99" i="1" s="1"/>
  <c r="I106" i="1"/>
  <c r="I105" i="1" s="1"/>
  <c r="I104" i="1" s="1"/>
  <c r="J106" i="1"/>
  <c r="J105" i="1" s="1"/>
  <c r="J104" i="1" s="1"/>
  <c r="K106" i="1"/>
  <c r="K105" i="1" s="1"/>
  <c r="K104" i="1" s="1"/>
  <c r="L106" i="1"/>
  <c r="L105" i="1" s="1"/>
  <c r="L104" i="1" s="1"/>
  <c r="I112" i="1"/>
  <c r="I111" i="1" s="1"/>
  <c r="I110" i="1" s="1"/>
  <c r="J112" i="1"/>
  <c r="J111" i="1" s="1"/>
  <c r="J110" i="1" s="1"/>
  <c r="K112" i="1"/>
  <c r="K111" i="1" s="1"/>
  <c r="K110" i="1" s="1"/>
  <c r="L112" i="1"/>
  <c r="L111" i="1" s="1"/>
  <c r="L110" i="1" s="1"/>
  <c r="I117" i="1"/>
  <c r="I116" i="1" s="1"/>
  <c r="I115" i="1" s="1"/>
  <c r="J117" i="1"/>
  <c r="J116" i="1" s="1"/>
  <c r="J115" i="1" s="1"/>
  <c r="K117" i="1"/>
  <c r="K116" i="1" s="1"/>
  <c r="K115" i="1" s="1"/>
  <c r="L117" i="1"/>
  <c r="L116" i="1" s="1"/>
  <c r="L115" i="1" s="1"/>
  <c r="I121" i="1"/>
  <c r="I120" i="1" s="1"/>
  <c r="I119" i="1" s="1"/>
  <c r="J121" i="1"/>
  <c r="J120" i="1" s="1"/>
  <c r="J119" i="1" s="1"/>
  <c r="K121" i="1"/>
  <c r="K120" i="1" s="1"/>
  <c r="K119" i="1" s="1"/>
  <c r="L121" i="1"/>
  <c r="L120" i="1" s="1"/>
  <c r="L119" i="1" s="1"/>
  <c r="I125" i="1"/>
  <c r="I124" i="1" s="1"/>
  <c r="I123" i="1" s="1"/>
  <c r="J125" i="1"/>
  <c r="J124" i="1" s="1"/>
  <c r="J123" i="1" s="1"/>
  <c r="K125" i="1"/>
  <c r="K124" i="1" s="1"/>
  <c r="K123" i="1" s="1"/>
  <c r="L125" i="1"/>
  <c r="L124" i="1" s="1"/>
  <c r="L123" i="1" s="1"/>
  <c r="I129" i="1"/>
  <c r="I128" i="1" s="1"/>
  <c r="I127" i="1" s="1"/>
  <c r="J129" i="1"/>
  <c r="J128" i="1" s="1"/>
  <c r="J127" i="1" s="1"/>
  <c r="K129" i="1"/>
  <c r="K128" i="1" s="1"/>
  <c r="K127" i="1" s="1"/>
  <c r="L129" i="1"/>
  <c r="L128" i="1" s="1"/>
  <c r="L127" i="1" s="1"/>
  <c r="I135" i="1"/>
  <c r="I134" i="1" s="1"/>
  <c r="I133" i="1" s="1"/>
  <c r="J135" i="1"/>
  <c r="J134" i="1" s="1"/>
  <c r="J133" i="1" s="1"/>
  <c r="K135" i="1"/>
  <c r="K134" i="1" s="1"/>
  <c r="K133" i="1" s="1"/>
  <c r="L135" i="1"/>
  <c r="L134" i="1" s="1"/>
  <c r="L133" i="1" s="1"/>
  <c r="I140" i="1"/>
  <c r="I139" i="1" s="1"/>
  <c r="I138" i="1" s="1"/>
  <c r="J140" i="1"/>
  <c r="J139" i="1" s="1"/>
  <c r="J138" i="1" s="1"/>
  <c r="K140" i="1"/>
  <c r="K139" i="1" s="1"/>
  <c r="K138" i="1" s="1"/>
  <c r="L140" i="1"/>
  <c r="L139" i="1" s="1"/>
  <c r="L138" i="1" s="1"/>
  <c r="I145" i="1"/>
  <c r="I144" i="1" s="1"/>
  <c r="I143" i="1" s="1"/>
  <c r="J145" i="1"/>
  <c r="J144" i="1" s="1"/>
  <c r="J143" i="1" s="1"/>
  <c r="K145" i="1"/>
  <c r="K144" i="1" s="1"/>
  <c r="K143" i="1" s="1"/>
  <c r="L145" i="1"/>
  <c r="L144" i="1" s="1"/>
  <c r="L143" i="1" s="1"/>
  <c r="I151" i="1"/>
  <c r="I150" i="1"/>
  <c r="J151" i="1"/>
  <c r="J150" i="1" s="1"/>
  <c r="K151" i="1"/>
  <c r="K150" i="1" s="1"/>
  <c r="L151" i="1"/>
  <c r="L150" i="1" s="1"/>
  <c r="I155" i="1"/>
  <c r="I154" i="1" s="1"/>
  <c r="J155" i="1"/>
  <c r="J154" i="1" s="1"/>
  <c r="K155" i="1"/>
  <c r="K154" i="1" s="1"/>
  <c r="L155" i="1"/>
  <c r="L154" i="1" s="1"/>
  <c r="I160" i="1"/>
  <c r="I159" i="1" s="1"/>
  <c r="I158" i="1" s="1"/>
  <c r="J160" i="1"/>
  <c r="J159" i="1" s="1"/>
  <c r="J158" i="1" s="1"/>
  <c r="K160" i="1"/>
  <c r="K159" i="1" s="1"/>
  <c r="K158" i="1" s="1"/>
  <c r="L160" i="1"/>
  <c r="L159" i="1" s="1"/>
  <c r="L158" i="1" s="1"/>
  <c r="I164" i="1"/>
  <c r="I163" i="1" s="1"/>
  <c r="J164" i="1"/>
  <c r="J163" i="1" s="1"/>
  <c r="K164" i="1"/>
  <c r="K163" i="1" s="1"/>
  <c r="L164" i="1"/>
  <c r="L163" i="1" s="1"/>
  <c r="I169" i="1"/>
  <c r="I168" i="1" s="1"/>
  <c r="J169" i="1"/>
  <c r="J168" i="1" s="1"/>
  <c r="K169" i="1"/>
  <c r="K168" i="1" s="1"/>
  <c r="L169" i="1"/>
  <c r="L168" i="1" s="1"/>
  <c r="I178" i="1"/>
  <c r="I177" i="1" s="1"/>
  <c r="J178" i="1"/>
  <c r="J177" i="1" s="1"/>
  <c r="K178" i="1"/>
  <c r="K177" i="1" s="1"/>
  <c r="L178" i="1"/>
  <c r="L177" i="1" s="1"/>
  <c r="I181" i="1"/>
  <c r="I180" i="1" s="1"/>
  <c r="J181" i="1"/>
  <c r="J180" i="1" s="1"/>
  <c r="K181" i="1"/>
  <c r="K180" i="1" s="1"/>
  <c r="L181" i="1"/>
  <c r="L180" i="1" s="1"/>
  <c r="I186" i="1"/>
  <c r="I185" i="1" s="1"/>
  <c r="J186" i="1"/>
  <c r="J185" i="1" s="1"/>
  <c r="K186" i="1"/>
  <c r="K185" i="1" s="1"/>
  <c r="L186" i="1"/>
  <c r="L185" i="1" s="1"/>
  <c r="I190" i="1"/>
  <c r="I189" i="1" s="1"/>
  <c r="J190" i="1"/>
  <c r="J189" i="1" s="1"/>
  <c r="K190" i="1"/>
  <c r="K189" i="1" s="1"/>
  <c r="L190" i="1"/>
  <c r="L189" i="1" s="1"/>
  <c r="I195" i="1"/>
  <c r="I194" i="1" s="1"/>
  <c r="J195" i="1"/>
  <c r="J194" i="1" s="1"/>
  <c r="K195" i="1"/>
  <c r="K194" i="1" s="1"/>
  <c r="L195" i="1"/>
  <c r="L194" i="1" s="1"/>
  <c r="I199" i="1"/>
  <c r="I198" i="1" s="1"/>
  <c r="I197" i="1" s="1"/>
  <c r="J199" i="1"/>
  <c r="J198" i="1" s="1"/>
  <c r="J197" i="1" s="1"/>
  <c r="K199" i="1"/>
  <c r="K198" i="1" s="1"/>
  <c r="K197" i="1" s="1"/>
  <c r="L199" i="1"/>
  <c r="L198" i="1" s="1"/>
  <c r="L197" i="1" s="1"/>
  <c r="I207" i="1"/>
  <c r="I206" i="1" s="1"/>
  <c r="J207" i="1"/>
  <c r="J206" i="1" s="1"/>
  <c r="K207" i="1"/>
  <c r="K206" i="1" s="1"/>
  <c r="L207" i="1"/>
  <c r="L206" i="1" s="1"/>
  <c r="I211" i="1"/>
  <c r="I210" i="1" s="1"/>
  <c r="J211" i="1"/>
  <c r="J210" i="1" s="1"/>
  <c r="K211" i="1"/>
  <c r="K210" i="1" s="1"/>
  <c r="L211" i="1"/>
  <c r="L210" i="1" s="1"/>
  <c r="I218" i="1"/>
  <c r="I217" i="1" s="1"/>
  <c r="I216" i="1" s="1"/>
  <c r="J218" i="1"/>
  <c r="J217" i="1" s="1"/>
  <c r="J216" i="1" s="1"/>
  <c r="K218" i="1"/>
  <c r="K217" i="1" s="1"/>
  <c r="K216" i="1" s="1"/>
  <c r="L218" i="1"/>
  <c r="L217" i="1" s="1"/>
  <c r="L216" i="1" s="1"/>
  <c r="I222" i="1"/>
  <c r="I221" i="1" s="1"/>
  <c r="I220" i="1" s="1"/>
  <c r="J222" i="1"/>
  <c r="J221" i="1" s="1"/>
  <c r="J220" i="1" s="1"/>
  <c r="K222" i="1"/>
  <c r="K221" i="1" s="1"/>
  <c r="K220" i="1" s="1"/>
  <c r="L222" i="1"/>
  <c r="L221" i="1" s="1"/>
  <c r="L220" i="1" s="1"/>
  <c r="I229" i="1"/>
  <c r="I228" i="1" s="1"/>
  <c r="J229" i="1"/>
  <c r="J228" i="1" s="1"/>
  <c r="K229" i="1"/>
  <c r="K228" i="1" s="1"/>
  <c r="L229" i="1"/>
  <c r="L228" i="1" s="1"/>
  <c r="I235" i="1"/>
  <c r="I234" i="1" s="1"/>
  <c r="J235" i="1"/>
  <c r="J234" i="1" s="1"/>
  <c r="K235" i="1"/>
  <c r="K234" i="1" s="1"/>
  <c r="L235" i="1"/>
  <c r="L234" i="1" s="1"/>
  <c r="I239" i="1"/>
  <c r="I238" i="1" s="1"/>
  <c r="J239" i="1"/>
  <c r="J238" i="1" s="1"/>
  <c r="K239" i="1"/>
  <c r="K238" i="1" s="1"/>
  <c r="L239" i="1"/>
  <c r="L238" i="1" s="1"/>
  <c r="I243" i="1"/>
  <c r="I242" i="1" s="1"/>
  <c r="J243" i="1"/>
  <c r="J242" i="1" s="1"/>
  <c r="K243" i="1"/>
  <c r="K242" i="1" s="1"/>
  <c r="L243" i="1"/>
  <c r="L242" i="1" s="1"/>
  <c r="I248" i="1"/>
  <c r="I246" i="1" s="1"/>
  <c r="J248" i="1"/>
  <c r="J246" i="1" s="1"/>
  <c r="K248" i="1"/>
  <c r="K246" i="1" s="1"/>
  <c r="L248" i="1"/>
  <c r="L246" i="1" s="1"/>
  <c r="I251" i="1"/>
  <c r="I250" i="1" s="1"/>
  <c r="J251" i="1"/>
  <c r="J250" i="1" s="1"/>
  <c r="K251" i="1"/>
  <c r="K250" i="1" s="1"/>
  <c r="L251" i="1"/>
  <c r="L250" i="1" s="1"/>
  <c r="I254" i="1"/>
  <c r="I253" i="1" s="1"/>
  <c r="J254" i="1"/>
  <c r="J253" i="1" s="1"/>
  <c r="K254" i="1"/>
  <c r="K253" i="1" s="1"/>
  <c r="L254" i="1"/>
  <c r="L253" i="1" s="1"/>
  <c r="I259" i="1"/>
  <c r="I258" i="1" s="1"/>
  <c r="J259" i="1"/>
  <c r="J258" i="1" s="1"/>
  <c r="K259" i="1"/>
  <c r="K258" i="1" s="1"/>
  <c r="L259" i="1"/>
  <c r="L258" i="1" s="1"/>
  <c r="I265" i="1"/>
  <c r="I264" i="1" s="1"/>
  <c r="J265" i="1"/>
  <c r="J264" i="1" s="1"/>
  <c r="K265" i="1"/>
  <c r="K264" i="1" s="1"/>
  <c r="L265" i="1"/>
  <c r="L264" i="1" s="1"/>
  <c r="I269" i="1"/>
  <c r="I268" i="1" s="1"/>
  <c r="J269" i="1"/>
  <c r="J268" i="1" s="1"/>
  <c r="K269" i="1"/>
  <c r="K268" i="1" s="1"/>
  <c r="L269" i="1"/>
  <c r="L268" i="1" s="1"/>
  <c r="I273" i="1"/>
  <c r="I272" i="1" s="1"/>
  <c r="J273" i="1"/>
  <c r="J272" i="1" s="1"/>
  <c r="K273" i="1"/>
  <c r="K272" i="1" s="1"/>
  <c r="L273" i="1"/>
  <c r="L272" i="1" s="1"/>
  <c r="I277" i="1"/>
  <c r="I276" i="1" s="1"/>
  <c r="J277" i="1"/>
  <c r="J276" i="1" s="1"/>
  <c r="K277" i="1"/>
  <c r="K276" i="1" s="1"/>
  <c r="L277" i="1"/>
  <c r="L276" i="1" s="1"/>
  <c r="I280" i="1"/>
  <c r="I279" i="1" s="1"/>
  <c r="J280" i="1"/>
  <c r="J279" i="1" s="1"/>
  <c r="K280" i="1"/>
  <c r="K279" i="1" s="1"/>
  <c r="L280" i="1"/>
  <c r="L279" i="1" s="1"/>
  <c r="I283" i="1"/>
  <c r="I282" i="1" s="1"/>
  <c r="J283" i="1"/>
  <c r="J282" i="1" s="1"/>
  <c r="K283" i="1"/>
  <c r="K282" i="1" s="1"/>
  <c r="L283" i="1"/>
  <c r="L282" i="1" s="1"/>
  <c r="I290" i="1"/>
  <c r="I289" i="1" s="1"/>
  <c r="J290" i="1"/>
  <c r="J289" i="1" s="1"/>
  <c r="K290" i="1"/>
  <c r="K289" i="1" s="1"/>
  <c r="L290" i="1"/>
  <c r="L289" i="1" s="1"/>
  <c r="I295" i="1"/>
  <c r="I294" i="1" s="1"/>
  <c r="J295" i="1"/>
  <c r="J294" i="1" s="1"/>
  <c r="K295" i="1"/>
  <c r="K294" i="1" s="1"/>
  <c r="L295" i="1"/>
  <c r="L294" i="1" s="1"/>
  <c r="I299" i="1"/>
  <c r="I298" i="1" s="1"/>
  <c r="J299" i="1"/>
  <c r="J298" i="1" s="1"/>
  <c r="K299" i="1"/>
  <c r="K298" i="1" s="1"/>
  <c r="L299" i="1"/>
  <c r="L298" i="1" s="1"/>
  <c r="I303" i="1"/>
  <c r="I302" i="1" s="1"/>
  <c r="J303" i="1"/>
  <c r="J302" i="1" s="1"/>
  <c r="K303" i="1"/>
  <c r="K302" i="1" s="1"/>
  <c r="L303" i="1"/>
  <c r="L302" i="1" s="1"/>
  <c r="I307" i="1"/>
  <c r="I306" i="1" s="1"/>
  <c r="J307" i="1"/>
  <c r="J306" i="1" s="1"/>
  <c r="K307" i="1"/>
  <c r="K306" i="1" s="1"/>
  <c r="L307" i="1"/>
  <c r="L306" i="1" s="1"/>
  <c r="I310" i="1"/>
  <c r="I309" i="1" s="1"/>
  <c r="J310" i="1"/>
  <c r="J309" i="1" s="1"/>
  <c r="K310" i="1"/>
  <c r="K309" i="1" s="1"/>
  <c r="L310" i="1"/>
  <c r="L309" i="1" s="1"/>
  <c r="I313" i="1"/>
  <c r="I312" i="1" s="1"/>
  <c r="J313" i="1"/>
  <c r="J312" i="1" s="1"/>
  <c r="K313" i="1"/>
  <c r="K312" i="1" s="1"/>
  <c r="L313" i="1"/>
  <c r="L312" i="1" s="1"/>
  <c r="I318" i="1"/>
  <c r="I317" i="1" s="1"/>
  <c r="J318" i="1"/>
  <c r="J317" i="1" s="1"/>
  <c r="K318" i="1"/>
  <c r="K317" i="1" s="1"/>
  <c r="L318" i="1"/>
  <c r="L317" i="1" s="1"/>
  <c r="I323" i="1"/>
  <c r="I322" i="1" s="1"/>
  <c r="J323" i="1"/>
  <c r="J322" i="1" s="1"/>
  <c r="K323" i="1"/>
  <c r="K322" i="1" s="1"/>
  <c r="L323" i="1"/>
  <c r="L322" i="1" s="1"/>
  <c r="I327" i="1"/>
  <c r="I326" i="1" s="1"/>
  <c r="J327" i="1"/>
  <c r="J326" i="1" s="1"/>
  <c r="K327" i="1"/>
  <c r="K326" i="1" s="1"/>
  <c r="L327" i="1"/>
  <c r="L326" i="1" s="1"/>
  <c r="I332" i="1"/>
  <c r="I331" i="1" s="1"/>
  <c r="J332" i="1"/>
  <c r="J331" i="1" s="1"/>
  <c r="K332" i="1"/>
  <c r="K331" i="1" s="1"/>
  <c r="L332" i="1"/>
  <c r="L331" i="1" s="1"/>
  <c r="I336" i="1"/>
  <c r="I335" i="1" s="1"/>
  <c r="J336" i="1"/>
  <c r="J335" i="1" s="1"/>
  <c r="K336" i="1"/>
  <c r="K335" i="1" s="1"/>
  <c r="L336" i="1"/>
  <c r="L335" i="1" s="1"/>
  <c r="I339" i="1"/>
  <c r="I338" i="1" s="1"/>
  <c r="J339" i="1"/>
  <c r="J338" i="1" s="1"/>
  <c r="K339" i="1"/>
  <c r="K338" i="1" s="1"/>
  <c r="L339" i="1"/>
  <c r="L338" i="1" s="1"/>
  <c r="I342" i="1"/>
  <c r="I341" i="1" s="1"/>
  <c r="J342" i="1"/>
  <c r="J341" i="1" s="1"/>
  <c r="K342" i="1"/>
  <c r="K341" i="1" s="1"/>
  <c r="L342" i="1"/>
  <c r="L341" i="1" s="1"/>
  <c r="L176" i="2"/>
  <c r="K205" i="1"/>
  <c r="I176" i="2"/>
  <c r="K65" i="3"/>
  <c r="K64" i="3" s="1"/>
  <c r="I205" i="2"/>
  <c r="J176" i="2"/>
  <c r="L65" i="3"/>
  <c r="K205" i="2"/>
  <c r="L205" i="2"/>
  <c r="I149" i="2"/>
  <c r="I148" i="2" s="1"/>
  <c r="L257" i="1"/>
  <c r="L227" i="1"/>
  <c r="J205" i="1"/>
  <c r="I214" i="3"/>
  <c r="L170" i="3"/>
  <c r="K227" i="2"/>
  <c r="L162" i="2"/>
  <c r="J184" i="3"/>
  <c r="I165" i="4" l="1"/>
  <c r="I257" i="1"/>
  <c r="K109" i="1"/>
  <c r="K162" i="2"/>
  <c r="K157" i="2" s="1"/>
  <c r="K162" i="1"/>
  <c r="K157" i="1" s="1"/>
  <c r="L93" i="1"/>
  <c r="L287" i="2"/>
  <c r="L149" i="2"/>
  <c r="L148" i="2" s="1"/>
  <c r="L296" i="6"/>
  <c r="L295" i="6" s="1"/>
  <c r="L294" i="6" s="1"/>
  <c r="I207" i="6"/>
  <c r="J162" i="1"/>
  <c r="K176" i="1"/>
  <c r="L162" i="1"/>
  <c r="L157" i="1" s="1"/>
  <c r="K113" i="3"/>
  <c r="L131" i="6"/>
  <c r="L151" i="4"/>
  <c r="L150" i="4" s="1"/>
  <c r="J207" i="4"/>
  <c r="J327" i="4"/>
  <c r="I296" i="4"/>
  <c r="I295" i="4" s="1"/>
  <c r="L178" i="4"/>
  <c r="I207" i="4"/>
  <c r="K165" i="4"/>
  <c r="K160" i="4" s="1"/>
  <c r="K151" i="4"/>
  <c r="K150" i="4" s="1"/>
  <c r="J62" i="4"/>
  <c r="J61" i="4" s="1"/>
  <c r="K65" i="1"/>
  <c r="K64" i="1" s="1"/>
  <c r="L175" i="2"/>
  <c r="J93" i="2"/>
  <c r="L205" i="1"/>
  <c r="L149" i="1"/>
  <c r="L148" i="1" s="1"/>
  <c r="L31" i="1"/>
  <c r="J132" i="2"/>
  <c r="J151" i="4"/>
  <c r="J150" i="4" s="1"/>
  <c r="L230" i="4"/>
  <c r="L296" i="4"/>
  <c r="L295" i="4" s="1"/>
  <c r="I230" i="4"/>
  <c r="L262" i="4"/>
  <c r="I31" i="1"/>
  <c r="L64" i="3"/>
  <c r="I162" i="2"/>
  <c r="L132" i="2"/>
  <c r="I275" i="3"/>
  <c r="K93" i="3"/>
  <c r="L207" i="4"/>
  <c r="L316" i="2"/>
  <c r="K262" i="4"/>
  <c r="L157" i="2"/>
  <c r="J149" i="1"/>
  <c r="J148" i="1" s="1"/>
  <c r="J165" i="4"/>
  <c r="J160" i="4" s="1"/>
  <c r="I316" i="1"/>
  <c r="I286" i="1" s="1"/>
  <c r="L316" i="1"/>
  <c r="L287" i="1"/>
  <c r="K316" i="1"/>
  <c r="K149" i="1"/>
  <c r="K148" i="1" s="1"/>
  <c r="J316" i="1"/>
  <c r="J287" i="1"/>
  <c r="I162" i="1"/>
  <c r="I157" i="1" s="1"/>
  <c r="J257" i="1"/>
  <c r="J227" i="1"/>
  <c r="I132" i="1"/>
  <c r="K93" i="1"/>
  <c r="I157" i="2"/>
  <c r="I287" i="1"/>
  <c r="I227" i="1"/>
  <c r="I226" i="1" s="1"/>
  <c r="K214" i="3"/>
  <c r="I136" i="3"/>
  <c r="L327" i="6"/>
  <c r="K132" i="1"/>
  <c r="I93" i="1"/>
  <c r="J207" i="6"/>
  <c r="L230" i="6"/>
  <c r="J89" i="4"/>
  <c r="J109" i="4"/>
  <c r="K207" i="4"/>
  <c r="I296" i="6"/>
  <c r="J31" i="1"/>
  <c r="J227" i="2"/>
  <c r="L312" i="3"/>
  <c r="J136" i="3"/>
  <c r="L31" i="3"/>
  <c r="K89" i="4"/>
  <c r="L165" i="4"/>
  <c r="L160" i="4" s="1"/>
  <c r="J296" i="4"/>
  <c r="J295" i="4" s="1"/>
  <c r="J294" i="4" s="1"/>
  <c r="J149" i="2"/>
  <c r="J148" i="2" s="1"/>
  <c r="J131" i="4"/>
  <c r="J230" i="4"/>
  <c r="K296" i="4"/>
  <c r="K295" i="4" s="1"/>
  <c r="J109" i="6"/>
  <c r="L31" i="6"/>
  <c r="I262" i="6"/>
  <c r="L262" i="6"/>
  <c r="I295" i="6"/>
  <c r="J89" i="6"/>
  <c r="J295" i="6"/>
  <c r="I151" i="6"/>
  <c r="I150" i="6" s="1"/>
  <c r="K327" i="6"/>
  <c r="K230" i="6"/>
  <c r="I165" i="6"/>
  <c r="I160" i="6" s="1"/>
  <c r="J262" i="6"/>
  <c r="J178" i="6"/>
  <c r="J31" i="6"/>
  <c r="K62" i="6"/>
  <c r="K61" i="6" s="1"/>
  <c r="I62" i="6"/>
  <c r="I61" i="6" s="1"/>
  <c r="I33" i="6"/>
  <c r="I32" i="6" s="1"/>
  <c r="I31" i="6" s="1"/>
  <c r="J327" i="6"/>
  <c r="K165" i="6"/>
  <c r="K160" i="6" s="1"/>
  <c r="K109" i="6"/>
  <c r="L62" i="6"/>
  <c r="L61" i="6" s="1"/>
  <c r="J62" i="6"/>
  <c r="J61" i="6" s="1"/>
  <c r="K151" i="6"/>
  <c r="K150" i="6" s="1"/>
  <c r="L165" i="6"/>
  <c r="L160" i="6" s="1"/>
  <c r="I89" i="6"/>
  <c r="J165" i="6"/>
  <c r="J160" i="6" s="1"/>
  <c r="K89" i="6"/>
  <c r="L178" i="6"/>
  <c r="K296" i="6"/>
  <c r="K295" i="6" s="1"/>
  <c r="L151" i="6"/>
  <c r="L150" i="6" s="1"/>
  <c r="L109" i="4"/>
  <c r="K62" i="4"/>
  <c r="K61" i="4" s="1"/>
  <c r="L327" i="4"/>
  <c r="L89" i="4"/>
  <c r="K131" i="4"/>
  <c r="L131" i="4"/>
  <c r="J178" i="4"/>
  <c r="J177" i="4" s="1"/>
  <c r="K178" i="4"/>
  <c r="K230" i="4"/>
  <c r="J262" i="4"/>
  <c r="K327" i="4"/>
  <c r="I89" i="4"/>
  <c r="L62" i="4"/>
  <c r="L61" i="4" s="1"/>
  <c r="K109" i="4"/>
  <c r="I62" i="4"/>
  <c r="I61" i="4" s="1"/>
  <c r="I262" i="4"/>
  <c r="J346" i="3"/>
  <c r="J275" i="3"/>
  <c r="K346" i="3"/>
  <c r="L239" i="3"/>
  <c r="I312" i="3"/>
  <c r="L275" i="3"/>
  <c r="L346" i="3"/>
  <c r="L311" i="3" s="1"/>
  <c r="J312" i="3"/>
  <c r="J239" i="3"/>
  <c r="L136" i="3"/>
  <c r="L93" i="3"/>
  <c r="J64" i="3"/>
  <c r="L214" i="3"/>
  <c r="L183" i="3" s="1"/>
  <c r="J113" i="3"/>
  <c r="L113" i="3"/>
  <c r="K184" i="3"/>
  <c r="I31" i="3"/>
  <c r="I65" i="2"/>
  <c r="I64" i="2" s="1"/>
  <c r="J287" i="2"/>
  <c r="L65" i="2"/>
  <c r="L64" i="2" s="1"/>
  <c r="J316" i="2"/>
  <c r="K65" i="2"/>
  <c r="K64" i="2" s="1"/>
  <c r="J257" i="2"/>
  <c r="J226" i="2" s="1"/>
  <c r="K109" i="2"/>
  <c r="K93" i="2"/>
  <c r="J65" i="2"/>
  <c r="J64" i="2" s="1"/>
  <c r="K175" i="2"/>
  <c r="J175" i="2"/>
  <c r="L286" i="2"/>
  <c r="K132" i="2"/>
  <c r="L109" i="2"/>
  <c r="J109" i="2"/>
  <c r="I109" i="2"/>
  <c r="L93" i="2"/>
  <c r="I93" i="2"/>
  <c r="I30" i="2" s="1"/>
  <c r="I175" i="2"/>
  <c r="L227" i="2"/>
  <c r="I227" i="2"/>
  <c r="J162" i="2"/>
  <c r="J157" i="2" s="1"/>
  <c r="K149" i="2"/>
  <c r="K148" i="2" s="1"/>
  <c r="I132" i="2"/>
  <c r="L257" i="2"/>
  <c r="I257" i="2"/>
  <c r="I226" i="2" s="1"/>
  <c r="J31" i="2"/>
  <c r="L65" i="1"/>
  <c r="L64" i="1" s="1"/>
  <c r="J65" i="1"/>
  <c r="J64" i="1" s="1"/>
  <c r="J226" i="1"/>
  <c r="J176" i="1"/>
  <c r="J175" i="1" s="1"/>
  <c r="J93" i="1"/>
  <c r="I176" i="1"/>
  <c r="J132" i="1"/>
  <c r="L109" i="1"/>
  <c r="I205" i="1"/>
  <c r="K175" i="1"/>
  <c r="I149" i="1"/>
  <c r="I148" i="1" s="1"/>
  <c r="L132" i="1"/>
  <c r="J109" i="1"/>
  <c r="I109" i="1"/>
  <c r="I65" i="1"/>
  <c r="I64" i="1" s="1"/>
  <c r="L226" i="1"/>
  <c r="J157" i="1"/>
  <c r="K287" i="1"/>
  <c r="K257" i="1"/>
  <c r="K227" i="1"/>
  <c r="I131" i="4"/>
  <c r="K31" i="4"/>
  <c r="I31" i="4"/>
  <c r="J31" i="4"/>
  <c r="I327" i="6"/>
  <c r="I178" i="6"/>
  <c r="I177" i="6" s="1"/>
  <c r="L229" i="6"/>
  <c r="I131" i="6"/>
  <c r="I109" i="6"/>
  <c r="I230" i="6"/>
  <c r="J230" i="6"/>
  <c r="J229" i="6" s="1"/>
  <c r="K178" i="6"/>
  <c r="J151" i="6"/>
  <c r="J150" i="6" s="1"/>
  <c r="K262" i="6"/>
  <c r="K229" i="6" s="1"/>
  <c r="K207" i="6"/>
  <c r="K31" i="6"/>
  <c r="L207" i="6"/>
  <c r="L109" i="6"/>
  <c r="L89" i="6"/>
  <c r="J131" i="6"/>
  <c r="K131" i="6"/>
  <c r="I160" i="4"/>
  <c r="I178" i="4"/>
  <c r="I109" i="4"/>
  <c r="I151" i="4"/>
  <c r="I150" i="4" s="1"/>
  <c r="I327" i="4"/>
  <c r="I93" i="3"/>
  <c r="K170" i="3"/>
  <c r="K165" i="3" s="1"/>
  <c r="J156" i="3"/>
  <c r="J155" i="3" s="1"/>
  <c r="I113" i="3"/>
  <c r="L165" i="3"/>
  <c r="K156" i="3"/>
  <c r="K155" i="3" s="1"/>
  <c r="J93" i="3"/>
  <c r="K31" i="3"/>
  <c r="J170" i="3"/>
  <c r="I156" i="3"/>
  <c r="I155" i="3" s="1"/>
  <c r="I65" i="3"/>
  <c r="I64" i="3" s="1"/>
  <c r="J31" i="3"/>
  <c r="I346" i="3"/>
  <c r="I311" i="3" s="1"/>
  <c r="K312" i="3"/>
  <c r="K275" i="3"/>
  <c r="K239" i="3"/>
  <c r="I239" i="3"/>
  <c r="J214" i="3"/>
  <c r="J183" i="3" s="1"/>
  <c r="I184" i="3"/>
  <c r="I183" i="3" s="1"/>
  <c r="I170" i="3"/>
  <c r="I165" i="3" s="1"/>
  <c r="J165" i="3"/>
  <c r="K136" i="3"/>
  <c r="I316" i="2"/>
  <c r="K316" i="2"/>
  <c r="K257" i="2"/>
  <c r="K226" i="2" s="1"/>
  <c r="K287" i="2"/>
  <c r="I287" i="2"/>
  <c r="L226" i="2"/>
  <c r="L174" i="2" s="1"/>
  <c r="L176" i="1"/>
  <c r="L175" i="1" s="1"/>
  <c r="L31" i="4"/>
  <c r="L229" i="4" l="1"/>
  <c r="I238" i="3"/>
  <c r="I177" i="4"/>
  <c r="I229" i="6"/>
  <c r="K229" i="4"/>
  <c r="J177" i="6"/>
  <c r="J286" i="1"/>
  <c r="L286" i="1"/>
  <c r="K177" i="4"/>
  <c r="L294" i="4"/>
  <c r="J229" i="4"/>
  <c r="J176" i="4" s="1"/>
  <c r="I229" i="4"/>
  <c r="L177" i="4"/>
  <c r="I294" i="4"/>
  <c r="L177" i="6"/>
  <c r="K294" i="6"/>
  <c r="I294" i="6"/>
  <c r="I176" i="6" s="1"/>
  <c r="I359" i="6" s="1"/>
  <c r="J30" i="1"/>
  <c r="I30" i="1"/>
  <c r="J238" i="3"/>
  <c r="I30" i="6"/>
  <c r="K177" i="6"/>
  <c r="K30" i="4"/>
  <c r="K286" i="1"/>
  <c r="L176" i="6"/>
  <c r="J30" i="6"/>
  <c r="J30" i="4"/>
  <c r="K226" i="1"/>
  <c r="L30" i="1"/>
  <c r="K30" i="1"/>
  <c r="I175" i="1"/>
  <c r="I174" i="1" s="1"/>
  <c r="J30" i="2"/>
  <c r="K30" i="2"/>
  <c r="K183" i="3"/>
  <c r="J311" i="3"/>
  <c r="J182" i="3" s="1"/>
  <c r="L30" i="4"/>
  <c r="I30" i="4"/>
  <c r="J176" i="6"/>
  <c r="J359" i="6" s="1"/>
  <c r="L30" i="6"/>
  <c r="J294" i="6"/>
  <c r="K294" i="4"/>
  <c r="K176" i="4" s="1"/>
  <c r="L30" i="3"/>
  <c r="I182" i="3"/>
  <c r="I30" i="3"/>
  <c r="I381" i="3" s="1"/>
  <c r="L182" i="3"/>
  <c r="K311" i="3"/>
  <c r="L238" i="3"/>
  <c r="J174" i="2"/>
  <c r="J344" i="2" s="1"/>
  <c r="L30" i="2"/>
  <c r="L344" i="2" s="1"/>
  <c r="J286" i="2"/>
  <c r="K286" i="2"/>
  <c r="K174" i="2" s="1"/>
  <c r="L174" i="1"/>
  <c r="L344" i="1" s="1"/>
  <c r="J174" i="1"/>
  <c r="J344" i="1" s="1"/>
  <c r="K176" i="6"/>
  <c r="K30" i="6"/>
  <c r="K238" i="3"/>
  <c r="J30" i="3"/>
  <c r="K30" i="3"/>
  <c r="I286" i="2"/>
  <c r="I174" i="2" s="1"/>
  <c r="I344" i="2" s="1"/>
  <c r="I344" i="1"/>
  <c r="L176" i="4" l="1"/>
  <c r="I176" i="4"/>
  <c r="K344" i="2"/>
  <c r="L359" i="6"/>
  <c r="L359" i="4"/>
  <c r="K359" i="4"/>
  <c r="J359" i="4"/>
  <c r="J381" i="3"/>
  <c r="K174" i="1"/>
  <c r="K344" i="1" s="1"/>
  <c r="I359" i="4"/>
  <c r="K359" i="6"/>
  <c r="K182" i="3"/>
  <c r="K381" i="3" s="1"/>
  <c r="L381" i="3"/>
</calcChain>
</file>

<file path=xl/sharedStrings.xml><?xml version="1.0" encoding="utf-8"?>
<sst xmlns="http://schemas.openxmlformats.org/spreadsheetml/2006/main" count="2394" uniqueCount="757">
  <si>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</si>
  <si>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</si>
  <si>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</si>
  <si>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</si>
  <si>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</si>
  <si>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</si>
  <si>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</si>
  <si>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</si>
  <si>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</si>
  <si>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</si>
  <si>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</si>
  <si>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</si>
  <si>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</si>
  <si>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</si>
  <si>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</si>
  <si>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</si>
  <si>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</si>
  <si>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</si>
  <si>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</si>
  <si>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</si>
  <si>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</si>
  <si>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</si>
  <si>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</si>
  <si>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</si>
  <si>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</si>
  <si>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</si>
  <si>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</si>
  <si>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</si>
  <si>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</si>
  <si>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</si>
  <si>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</si>
  <si>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</si>
  <si>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</si>
  <si>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</si>
  <si>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</si>
  <si>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</si>
  <si>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</si>
  <si>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</si>
  <si>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</si>
  <si>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</si>
  <si>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</si>
  <si>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</si>
  <si>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</si>
  <si>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</si>
  <si>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</si>
  <si>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</si>
  <si>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</si>
  <si>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</si>
  <si>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</si>
  <si>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</si>
  <si>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</si>
  <si>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</si>
  <si>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</si>
  <si>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</si>
  <si>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</si>
  <si>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</si>
  <si>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</si>
  <si>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</si>
  <si>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</si>
  <si>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</si>
  <si>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</si>
  <si>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</si>
  <si>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</si>
  <si>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</si>
  <si>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</si>
  <si>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</si>
  <si>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</si>
  <si>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</si>
  <si>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</si>
  <si>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</si>
  <si>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</si>
  <si>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</si>
  <si>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</si>
  <si>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</si>
  <si>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</si>
  <si>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</si>
  <si>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</si>
  <si>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</si>
  <si>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</si>
  <si>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</si>
  <si>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</si>
  <si>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</si>
  <si>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</si>
  <si>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</si>
  <si>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</si>
  <si>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</si>
  <si>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</si>
  <si>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</si>
  <si>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</si>
  <si>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</si>
  <si>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</si>
  <si>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</si>
  <si>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</si>
  <si>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</si>
  <si>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</si>
  <si>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</si>
  <si>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</si>
  <si>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</si>
  <si>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</si>
  <si>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</si>
  <si>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</si>
  <si>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</si>
  <si>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</si>
  <si>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</si>
  <si>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</si>
  <si>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</si>
  <si>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</si>
  <si>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</si>
  <si>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</si>
  <si>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</si>
  <si>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</si>
  <si>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</si>
  <si>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</si>
  <si>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</si>
  <si>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</si>
  <si>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</si>
  <si>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</si>
  <si>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</si>
  <si>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</si>
  <si>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</si>
  <si>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</si>
  <si>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</si>
  <si>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</si>
  <si>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</si>
  <si>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</si>
  <si>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</si>
  <si>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</si>
  <si>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</si>
  <si>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</si>
  <si>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</si>
  <si>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</si>
  <si>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</si>
  <si>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</si>
  <si>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</si>
  <si>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</si>
  <si>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</si>
  <si>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</si>
  <si>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</si>
  <si>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</si>
  <si>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</si>
  <si>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</si>
  <si>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</si>
  <si>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</si>
  <si>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</si>
  <si>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</si>
  <si>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</si>
  <si>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</si>
  <si>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</si>
  <si>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</si>
  <si>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</si>
  <si>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</si>
  <si>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</si>
  <si>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</si>
  <si>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</si>
  <si>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</si>
  <si>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</si>
  <si>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</si>
  <si>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</si>
  <si>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</si>
  <si>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</si>
  <si>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</si>
  <si>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</si>
  <si>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</si>
  <si>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</si>
  <si>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</si>
  <si>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</si>
  <si>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</si>
  <si>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</si>
  <si>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</si>
  <si>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</si>
  <si>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</si>
  <si>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</si>
  <si>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</si>
  <si>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</si>
  <si>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</si>
  <si>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</si>
  <si>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</si>
  <si>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</si>
  <si>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</si>
  <si>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</si>
  <si>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</si>
  <si>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</si>
  <si>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</si>
  <si>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</si>
  <si>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</si>
  <si>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</si>
  <si>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 xml:space="preserve">Apmokėjimas  ekspertams ir konsultantams </t>
  </si>
  <si>
    <t>Turto vertinimo paslaugų apmokėjimas</t>
  </si>
  <si>
    <r>
      <t>201</t>
    </r>
    <r>
      <rPr>
        <strike/>
        <sz val="8"/>
        <color rgb="FFFF0000"/>
        <rFont val="Times New Roman Baltic"/>
        <charset val="186"/>
      </rPr>
      <t xml:space="preserve">4 </t>
    </r>
    <r>
      <rPr>
        <sz val="8"/>
        <rFont val="Times New Roman Baltic"/>
        <family val="1"/>
        <charset val="186"/>
      </rPr>
      <t xml:space="preserve">m. </t>
    </r>
    <r>
      <rPr>
        <strike/>
        <sz val="8"/>
        <color rgb="FFFF0000"/>
        <rFont val="Times New Roman Baltic"/>
        <charset val="186"/>
      </rPr>
      <t>lapkričio 28</t>
    </r>
    <r>
      <rPr>
        <sz val="8"/>
        <rFont val="Times New Roman Baltic"/>
        <family val="1"/>
        <charset val="186"/>
      </rPr>
      <t xml:space="preserve"> d. įsak. Nr. 1K-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407</t>
    </r>
    <r>
      <rPr>
        <sz val="8"/>
        <rFont val="Times New Roman Baltic"/>
        <family val="1"/>
        <charset val="186"/>
      </rPr>
      <t xml:space="preserve"> redakcija)</t>
    </r>
  </si>
  <si>
    <r>
      <t xml:space="preserve">Komandiruotės </t>
    </r>
    <r>
      <rPr>
        <strike/>
        <sz val="10"/>
        <color rgb="FFFF0000"/>
        <rFont val="Times New Roman Baltic"/>
        <charset val="186"/>
      </rPr>
      <t>(transporto, apgyvendinimo, ryšio ir kitos komandiruotės išlaidos)</t>
    </r>
  </si>
  <si>
    <r>
      <rPr>
        <strike/>
        <sz val="10"/>
        <color rgb="FFFF0000"/>
        <rFont val="Times New Roman Baltic"/>
        <charset val="186"/>
      </rPr>
      <t>Ilgalaikio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ir nematerialiojo turto nuoma </t>
    </r>
    <r>
      <rPr>
        <strike/>
        <sz val="10"/>
        <color rgb="FFFF0000"/>
        <rFont val="Times New Roman Baltic"/>
        <charset val="186"/>
      </rPr>
      <t>(įskaitant veiklos nuomą)</t>
    </r>
  </si>
  <si>
    <r>
      <rPr>
        <b/>
        <sz val="10"/>
        <rFont val="Times New Roman Baltic"/>
        <charset val="186"/>
      </rPr>
      <t>Gyvenamųjų vietovių viešasis ūkis</t>
    </r>
    <r>
      <rPr>
        <strike/>
        <sz val="10"/>
        <color rgb="FFFF0000"/>
        <rFont val="Times New Roman Baltic"/>
        <family val="1"/>
        <charset val="186"/>
      </rPr>
      <t xml:space="preserve">Miestų ir gyvenviečių viešasis ūkis </t>
    </r>
  </si>
  <si>
    <r>
      <rPr>
        <strike/>
        <sz val="10"/>
        <color rgb="FFFF0000"/>
        <rFont val="Times New Roman Baltic"/>
        <charset val="186"/>
      </rPr>
      <t>Ilgalaikio</t>
    </r>
    <r>
      <rPr>
        <strike/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turto </t>
    </r>
    <r>
      <rPr>
        <b/>
        <sz val="10"/>
        <rFont val="Times New Roman Baltic"/>
        <charset val="186"/>
      </rPr>
      <t>paprastasis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einamasis</t>
    </r>
    <r>
      <rPr>
        <sz val="10"/>
        <rFont val="Times New Roman Baltic"/>
        <family val="1"/>
        <charset val="186"/>
      </rPr>
      <t xml:space="preserve"> remontas </t>
    </r>
  </si>
  <si>
    <t>Informacinių technologijų prekės ir paslaugos</t>
  </si>
  <si>
    <t>Reprezentacija</t>
  </si>
  <si>
    <r>
      <t xml:space="preserve">Kitos </t>
    </r>
    <r>
      <rPr>
        <b/>
        <sz val="10"/>
        <rFont val="Times New Roman Baltic"/>
        <charset val="186"/>
      </rPr>
      <t>prekės ir</t>
    </r>
    <r>
      <rPr>
        <sz val="10"/>
        <rFont val="Times New Roman Baltic"/>
        <family val="1"/>
        <charset val="186"/>
      </rPr>
      <t xml:space="preserve"> paslaugos</t>
    </r>
  </si>
  <si>
    <r>
      <rPr>
        <b/>
        <sz val="10"/>
        <rFont val="Times New Roman Baltic"/>
        <charset val="186"/>
      </rPr>
      <t>Palūkanos</t>
    </r>
    <r>
      <rPr>
        <b/>
        <strike/>
        <sz val="10"/>
        <color rgb="FFFF0000"/>
        <rFont val="Times New Roman Baltic"/>
        <charset val="186"/>
      </rPr>
      <t>Turto išlaidos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</si>
  <si>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charset val="186"/>
      </rPr>
      <t>erezidentams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</si>
  <si>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erezidentams</t>
    </r>
  </si>
  <si>
    <r>
      <rPr>
        <b/>
        <sz val="10"/>
        <rFont val="Times New Roman Baltic"/>
        <charset val="186"/>
      </rPr>
      <t>Palūkanos r</t>
    </r>
    <r>
      <rPr>
        <strike/>
        <sz val="10"/>
        <color rgb="FFFF0000"/>
        <rFont val="Times New Roman Baltic"/>
        <charset val="186"/>
      </rPr>
      <t>R</t>
    </r>
    <r>
      <rPr>
        <sz val="10"/>
        <rFont val="Times New Roman Baltic"/>
        <charset val="186"/>
      </rPr>
      <t xml:space="preserve">ezidentams, kitiems nei valdžios sektorius (tik už tiesioginę skolą) </t>
    </r>
  </si>
  <si>
    <r>
      <t xml:space="preserve">Palūkanos </t>
    </r>
    <r>
      <rPr>
        <b/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charset val="186"/>
      </rPr>
      <t xml:space="preserve">itiems </t>
    </r>
    <r>
      <rPr>
        <b/>
        <sz val="10"/>
        <rFont val="Times New Roman Baltic"/>
        <charset val="186"/>
      </rPr>
      <t>valdžios sektoriaus</t>
    </r>
    <r>
      <rPr>
        <sz val="10"/>
        <color rgb="FFFF000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subjektams</t>
    </r>
  </si>
  <si>
    <r>
      <rPr>
        <b/>
        <sz val="10"/>
        <rFont val="Times New Roman Baltic"/>
        <charset val="186"/>
      </rPr>
      <t>Palūkanos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alstybės biudžetui</t>
    </r>
  </si>
  <si>
    <r>
      <rPr>
        <b/>
        <sz val="10"/>
        <rFont val="Times New Roman Baltic"/>
        <charset val="186"/>
      </rPr>
      <t>Palūkanos s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>avivaldybių biudžetams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</si>
  <si>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ebiudžetiniams fondams</t>
    </r>
  </si>
  <si>
    <r>
      <rPr>
        <b/>
        <sz val="10"/>
        <rFont val="Times New Roman Baltic"/>
        <charset val="186"/>
      </rPr>
      <t>Dotacijos užsienio valstybėms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</si>
  <si>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užsienio valstybėms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</si>
  <si>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Dotacijos tarptautinėms organizacijoms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</si>
  <si>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tarptautinėms organizacijoms turtui įsigyti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Kapitalui formuoti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</si>
  <si>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trike/>
        <sz val="10"/>
        <color rgb="FFFF0000"/>
        <rFont val="Times New Roman Baltic"/>
        <charset val="186"/>
      </rPr>
      <t>valdymo lygiams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</si>
  <si>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b/>
        <sz val="10"/>
        <rFont val="Times New Roman Baltic"/>
        <charset val="186"/>
      </rPr>
      <t>einamiesiems tikslams</t>
    </r>
  </si>
  <si>
    <r>
      <rPr>
        <b/>
        <sz val="10"/>
        <rFont val="Times New Roman Baltic"/>
        <charset val="186"/>
      </rPr>
      <t>Dotacijos kitiems valdžios sektoriaus subjektams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</si>
  <si>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savivaldybėms einamiesiems tikslams</t>
    </r>
    <r>
      <rPr>
        <strike/>
        <sz val="10"/>
        <color rgb="FFFF0000"/>
        <rFont val="Times New Roman Baltic"/>
        <charset val="186"/>
      </rPr>
      <t>Kapitalui formuoti</t>
    </r>
  </si>
  <si>
    <t>Dotacijos kitiems valdžios sektoriaus subjektams turtui įsigyti</t>
  </si>
  <si>
    <t>Dotacijos savivaldybėms turtui įsigyti</t>
  </si>
  <si>
    <r>
      <t>Su nuosavais ištekliais susijusios baudos</t>
    </r>
    <r>
      <rPr>
        <b/>
        <sz val="10"/>
        <rFont val="Times New Roman Baltic"/>
        <charset val="186"/>
      </rPr>
      <t>,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</t>
    </r>
    <r>
      <rPr>
        <sz val="10"/>
        <rFont val="Times New Roman Baltic"/>
        <charset val="186"/>
      </rPr>
      <t xml:space="preserve"> delspinigiai </t>
    </r>
    <r>
      <rPr>
        <b/>
        <sz val="10"/>
        <rFont val="Times New Roman Baltic"/>
        <charset val="186"/>
      </rPr>
      <t>ir neigiamos palūkanos</t>
    </r>
  </si>
  <si>
    <t>Rentos</t>
  </si>
  <si>
    <r>
      <rPr>
        <b/>
        <sz val="10"/>
        <rFont val="Times New Roman Baltic"/>
        <charset val="186"/>
      </rPr>
      <t>Kitos išlaido</t>
    </r>
    <r>
      <rPr>
        <sz val="10"/>
        <rFont val="Times New Roman Baltic"/>
        <family val="1"/>
        <charset val="186"/>
      </rPr>
      <t xml:space="preserve">s </t>
    </r>
    <r>
      <rPr>
        <b/>
        <sz val="10"/>
        <rFont val="Times New Roman Baltic"/>
        <charset val="186"/>
      </rPr>
      <t>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</si>
  <si>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Kitos išlaidos 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 xml:space="preserve">itiems einamiesiems tikslams </t>
    </r>
  </si>
  <si>
    <t>Neigiama valiutos kurso įtaka</t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</si>
  <si>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</si>
  <si>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Pervedamos lėšos (kapitalui formuoti)</t>
    </r>
  </si>
  <si>
    <r>
      <t xml:space="preserve">Subsidijos </t>
    </r>
    <r>
      <rPr>
        <b/>
        <sz val="10"/>
        <rFont val="Times New Roman Baltic"/>
        <charset val="186"/>
      </rPr>
      <t>iš Europos Sąjungos ir kitos tarptautinės finansinės paramos (ne valdžios sektoriui)</t>
    </r>
  </si>
  <si>
    <r>
      <t>Pervedam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>os</t>
    </r>
    <r>
      <rPr>
        <sz val="10"/>
        <rFont val="Times New Roman Baltic"/>
        <charset val="186"/>
      </rPr>
      <t xml:space="preserve"> Europos Sąjungos, kita tarptautinė finansinė parama ir bendrojo finansavimo lėšos 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</si>
  <si>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</si>
  <si>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savivaldybėms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</si>
  <si>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kitiems valdžios sektoriaus subjektams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</si>
  <si>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ne valdžios sektoriui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</si>
  <si>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investicijoms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</si>
  <si>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Pervedamos Europos</t>
    </r>
    <r>
      <rPr>
        <sz val="10"/>
        <rFont val="Times New Roman Baltic"/>
        <charset val="186"/>
      </rPr>
      <t xml:space="preserve"> s</t>
    </r>
    <r>
      <rPr>
        <b/>
        <sz val="10"/>
        <rFont val="Times New Roman Baltic"/>
        <charset val="186"/>
      </rPr>
      <t>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</si>
  <si>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trike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>s</t>
    </r>
    <r>
      <rPr>
        <strike/>
        <sz val="10"/>
        <color rgb="FFFF0000"/>
        <rFont val="Times New Roman Baltic"/>
        <charset val="186"/>
      </rPr>
      <t>,</t>
    </r>
    <r>
      <rPr>
        <sz val="10"/>
        <rFont val="Times New Roman Baltic"/>
        <family val="1"/>
        <charset val="186"/>
      </rPr>
      <t xml:space="preserve"> skirto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savivaldybėms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</si>
  <si>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kitiems valdžios sektoriaus subjektams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</si>
  <si>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nvesticijos ne valdžios sektoriui</t>
    </r>
  </si>
  <si>
    <r>
      <t>Žemė</t>
    </r>
    <r>
      <rPr>
        <b/>
        <sz val="10"/>
        <rFont val="Times New Roman Baltic"/>
        <charset val="186"/>
      </rPr>
      <t>s įsigyjimo išlaidos</t>
    </r>
    <r>
      <rPr>
        <sz val="10"/>
        <rFont val="Times New Roman Baltic"/>
        <family val="1"/>
        <charset val="186"/>
      </rPr>
      <t xml:space="preserve"> </t>
    </r>
  </si>
  <si>
    <r>
      <t>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</si>
  <si>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nam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trike/>
        <sz val="10"/>
        <color rgb="FFFF0000"/>
        <rFont val="Times New Roman Baltic"/>
        <charset val="186"/>
      </rPr>
      <t>įsigyjimo išlaidos</t>
    </r>
  </si>
  <si>
    <r>
      <t>Negyvenam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</si>
  <si>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 xml:space="preserve">Infrastruktūros ir </t>
    </r>
    <r>
      <rPr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>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pastatai </t>
    </r>
    <r>
      <rPr>
        <sz val="10"/>
        <rFont val="Times New Roman Baltic"/>
        <family val="1"/>
        <charset val="186"/>
      </rPr>
      <t>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</si>
  <si>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</si>
  <si>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Transporto priemon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</si>
  <si>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</si>
  <si>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Ginkl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karinė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</si>
  <si>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Kultūros ir kitų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ertybių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</si>
  <si>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M</t>
    </r>
    <r>
      <rPr>
        <sz val="10"/>
        <rFont val="Times New Roman Baltic"/>
        <family val="1"/>
        <charset val="186"/>
      </rPr>
      <t>uziejin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z val="10"/>
        <rFont val="Times New Roman Baltic"/>
        <charset val="186"/>
      </rPr>
      <t xml:space="preserve"> įsigyjimo išlaidos</t>
    </r>
  </si>
  <si>
    <r>
      <t>Antikvarini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</t>
    </r>
    <r>
      <rPr>
        <sz val="10"/>
        <rFont val="Times New Roman Baltic"/>
        <family val="1"/>
        <charset val="186"/>
      </rPr>
      <t>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b/>
        <sz val="10"/>
        <rFont val="Times New Roman Baltic"/>
        <charset val="186"/>
      </rPr>
      <t xml:space="preserve"> 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</si>
  <si>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</si>
  <si>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ilgalaiki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</si>
  <si>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Nematerialiojo turto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</si>
  <si>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Kompiuterinė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programinė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ir </t>
    </r>
    <r>
      <rPr>
        <sz val="10"/>
        <rFont val="Times New Roman Baltic"/>
        <family val="1"/>
        <charset val="186"/>
      </rPr>
      <t>kompiuterinės programinės įrangos licencij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</si>
  <si>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1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2</t>
    </r>
  </si>
  <si>
    <r>
      <rPr>
        <b/>
        <sz val="10"/>
        <rFont val="Times New Roman Baltic"/>
        <charset val="186"/>
      </rPr>
      <t>2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3</t>
    </r>
  </si>
  <si>
    <r>
      <rPr>
        <b/>
        <sz val="10"/>
        <rFont val="Times New Roman Baltic"/>
        <charset val="186"/>
      </rPr>
      <t>3</t>
    </r>
    <r>
      <rPr>
        <strike/>
        <sz val="10"/>
        <color rgb="FFFF0000"/>
        <rFont val="Times New Roman Baltic"/>
        <family val="1"/>
        <charset val="186"/>
      </rPr>
      <t xml:space="preserve"> 4</t>
    </r>
  </si>
  <si>
    <r>
      <rPr>
        <b/>
        <sz val="10"/>
        <rFont val="Times New Roman Baltic"/>
        <charset val="186"/>
      </rPr>
      <t>4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 xml:space="preserve"> 5</t>
    </r>
  </si>
  <si>
    <r>
      <t>Patent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</si>
  <si>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Literatūros ir 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</si>
  <si>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nematerial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z val="10"/>
        <rFont val="Times New Roman Baltic"/>
        <charset val="186"/>
      </rPr>
      <t xml:space="preserve"> įsigyjimo išlaidos</t>
    </r>
  </si>
  <si>
    <r>
      <t>Atsargų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b/>
        <sz val="10"/>
        <rFont val="Times New Roman Baltic"/>
        <charset val="186"/>
      </rPr>
      <t>išlaidos</t>
    </r>
  </si>
  <si>
    <r>
      <t>Strategin</t>
    </r>
    <r>
      <rPr>
        <sz val="10"/>
        <rFont val="Times New Roman Baltic"/>
        <charset val="186"/>
      </rPr>
      <t>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ir neliečiam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osios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</si>
  <si>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sz val="10"/>
        <rFont val="Times New Roman Baltic"/>
        <family val="1"/>
        <charset val="186"/>
      </rPr>
      <t>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</si>
  <si>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Žaliav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medžiag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</si>
  <si>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Nebaigt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gamyb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</si>
  <si>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Pagamint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produkcij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 xml:space="preserve"> įsigyjimo išlaidos</t>
    </r>
  </si>
  <si>
    <r>
      <rPr>
        <b/>
        <sz val="10"/>
        <rFont val="Times New Roman Baltic"/>
        <charset val="186"/>
      </rPr>
      <t>Prekių, skirtų parduoti arba perduoti įsigyjimo išlaidos</t>
    </r>
    <r>
      <rPr>
        <strike/>
        <sz val="10"/>
        <color rgb="FFFF0000"/>
        <rFont val="Times New Roman Baltic"/>
        <family val="1"/>
        <charset val="186"/>
      </rPr>
      <t>Pirktos prekės, skirtos parduoti</t>
    </r>
  </si>
  <si>
    <r>
      <t>Karini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</si>
  <si>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t>Ūkinio inventoriaus įsigyjimo išlaidos</t>
  </si>
  <si>
    <t>Kitų atsargų įsigyjimo išlaidos</t>
  </si>
  <si>
    <r>
      <t xml:space="preserve">Ilgalaikio turto </t>
    </r>
    <r>
      <rPr>
        <strike/>
        <sz val="10"/>
        <color rgb="FFFF0000"/>
        <rFont val="Times New Roman Baltic"/>
        <charset val="186"/>
      </rPr>
      <t xml:space="preserve">įsigijimas </t>
    </r>
    <r>
      <rPr>
        <sz val="10"/>
        <rFont val="Times New Roman Baltic"/>
        <charset val="186"/>
      </rPr>
      <t xml:space="preserve">finansinės nuomos (lizingo) </t>
    </r>
    <r>
      <rPr>
        <strike/>
        <sz val="10"/>
        <color rgb="FFFF0000"/>
        <rFont val="Times New Roman Baltic"/>
        <charset val="186"/>
      </rPr>
      <t>būdu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</si>
  <si>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Biologinis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sz val="10"/>
        <rFont val="Times New Roman Baltic"/>
        <charset val="186"/>
      </rPr>
      <t>ir</t>
    </r>
    <r>
      <rPr>
        <b/>
        <sz val="10"/>
        <rFont val="Times New Roman Baltic"/>
        <charset val="186"/>
      </rPr>
      <t xml:space="preserve"> žemės gelmių </t>
    </r>
    <r>
      <rPr>
        <strike/>
        <sz val="10"/>
        <color rgb="FFFF0000"/>
        <rFont val="Times New Roman Baltic"/>
        <charset val="186"/>
      </rPr>
      <t>mineraliniai</t>
    </r>
    <r>
      <rPr>
        <sz val="10"/>
        <rFont val="Times New Roman Baltic"/>
        <charset val="186"/>
      </rPr>
      <t xml:space="preserve">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</si>
  <si>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Žemės gelmių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</si>
  <si>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Gyvuli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gyvūn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</si>
  <si>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Miškų,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aismedži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augalų </t>
    </r>
    <r>
      <rPr>
        <strike/>
        <sz val="10"/>
        <color rgb="FFFF0000"/>
        <rFont val="Times New Roman Baltic"/>
        <charset val="186"/>
      </rPr>
      <t>daugiamečiai sodiniai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</si>
  <si>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Finansinio turto</t>
    </r>
    <r>
      <rPr>
        <b/>
        <strike/>
        <sz val="10"/>
        <color rgb="FFFF0000"/>
        <rFont val="Times New Roman Baltic"/>
        <charset val="186"/>
      </rPr>
      <t xml:space="preserve"> įsigijimo</t>
    </r>
    <r>
      <rPr>
        <b/>
        <sz val="10"/>
        <color theme="3" tint="0.39997558519241921"/>
        <rFont val="Times New Roman Baltic"/>
        <charset val="186"/>
      </rPr>
      <t xml:space="preserve"> padidėjimo</t>
    </r>
    <r>
      <rPr>
        <b/>
        <sz val="10"/>
        <rFont val="Times New Roman Baltic"/>
        <charset val="186"/>
      </rPr>
      <t xml:space="preserve"> išlaidos </t>
    </r>
    <r>
      <rPr>
        <b/>
        <strike/>
        <sz val="10"/>
        <color rgb="FFFF0000"/>
        <rFont val="Times New Roman Baltic"/>
        <charset val="186"/>
      </rPr>
      <t>(perskolinimas)</t>
    </r>
    <r>
      <rPr>
        <b/>
        <strike/>
        <sz val="10"/>
        <color theme="3" tint="0.39997558519241921"/>
        <rFont val="Times New Roman Baltic"/>
        <charset val="186"/>
      </rPr>
      <t xml:space="preserve"> </t>
    </r>
    <r>
      <rPr>
        <b/>
        <sz val="10"/>
        <color theme="3" tint="0.39997558519241921"/>
        <rFont val="Times New Roman Baltic"/>
        <charset val="186"/>
      </rPr>
      <t>(finansinio turto įsigyjimas/investavimas)</t>
    </r>
  </si>
  <si>
    <r>
      <t xml:space="preserve">Vidaus </t>
    </r>
    <r>
      <rPr>
        <b/>
        <sz val="10"/>
        <rFont val="Times New Roman Baltic"/>
        <charset val="186"/>
      </rPr>
      <t>finansinio turto padidėjimo išlaidos(investavimas į 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</si>
  <si>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(nacionaline valiuta) </t>
    </r>
  </si>
  <si>
    <t xml:space="preserve">Pervedamieji indėliai </t>
  </si>
  <si>
    <t>Trumpalaikiai pervedamieji indėliai</t>
  </si>
  <si>
    <t>Ilgalaikiai pervedamieji indėliai</t>
  </si>
  <si>
    <t>Kiti trumpalaikiai indėliai</t>
  </si>
  <si>
    <t xml:space="preserve">Kiti ilgalaikiai indėliai </t>
  </si>
  <si>
    <t>Kiti indėliai</t>
  </si>
  <si>
    <r>
      <t xml:space="preserve">Vertybiniai popieriai (įsigyti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</si>
  <si>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Vertybiniai popieriai </t>
    </r>
    <r>
      <rPr>
        <b/>
        <sz val="10"/>
        <rFont val="Times New Roman Baltic"/>
        <charset val="186"/>
      </rPr>
      <t>(įsigyti iš rezidentų)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</si>
  <si>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 xml:space="preserve">Trumpalaikiai </t>
    </r>
    <r>
      <rPr>
        <b/>
        <sz val="10"/>
        <rFont val="Times New Roman Baltic"/>
        <charset val="186"/>
      </rPr>
      <t>vertybiniai popieriai (įsigyti iš rezidentų)</t>
    </r>
  </si>
  <si>
    <r>
      <t>Ilgalaikiai</t>
    </r>
    <r>
      <rPr>
        <b/>
        <sz val="10"/>
        <rFont val="Times New Roman Baltic"/>
        <charset val="186"/>
      </rPr>
      <t xml:space="preserve"> vertybiniai popieriai (įsigyti iš 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</si>
  <si>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</si>
  <si>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</si>
  <si>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</si>
  <si>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Paskolos (suteiktos </t>
    </r>
    <r>
      <rPr>
        <b/>
        <sz val="10"/>
        <rFont val="Times New Roman Baltic"/>
        <charset val="186"/>
      </rPr>
      <t>rezidentams</t>
    </r>
    <r>
      <rPr>
        <sz val="10"/>
        <rFont val="Times New Roman Baltic"/>
        <family val="1"/>
        <charset val="186"/>
      </rPr>
      <t>)</t>
    </r>
  </si>
  <si>
    <r>
      <t>Paskolos (suteiktos</t>
    </r>
    <r>
      <rPr>
        <b/>
        <sz val="10"/>
        <rFont val="Times New Roman Baltic"/>
        <charset val="186"/>
      </rPr>
      <t xml:space="preserve"> 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</si>
  <si>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rezidentams)</t>
    </r>
  </si>
  <si>
    <r>
      <t xml:space="preserve">Ilgalaikės </t>
    </r>
    <r>
      <rPr>
        <b/>
        <sz val="10"/>
        <rFont val="Times New Roman Baltic"/>
        <charset val="186"/>
      </rPr>
      <t>paskolos (suteiktos rezidentams)</t>
    </r>
  </si>
  <si>
    <r>
      <t xml:space="preserve">Akcijos (įsigytos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</si>
  <si>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</si>
  <si>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Tr</t>
    </r>
    <r>
      <rPr>
        <sz val="10"/>
        <rFont val="Times New Roman Baltic"/>
        <family val="1"/>
        <charset val="186"/>
      </rPr>
      <t xml:space="preserve">umpalaikės </t>
    </r>
    <r>
      <rPr>
        <b/>
        <sz val="10"/>
        <rFont val="Times New Roman Baltic"/>
        <charset val="186"/>
      </rPr>
      <t>mokėtinos sumos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</si>
  <si>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family val="1"/>
        <charset val="186"/>
      </rPr>
      <t xml:space="preserve">  </t>
    </r>
    <r>
      <rPr>
        <b/>
        <sz val="10"/>
        <rFont val="Times New Roman Baltic"/>
        <charset val="186"/>
      </rPr>
      <t>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</si>
  <si>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t>Užsienio</t>
    </r>
    <r>
      <rPr>
        <b/>
        <sz val="10"/>
        <rFont val="Times New Roman Baltic"/>
        <charset val="186"/>
      </rPr>
      <t xml:space="preserve"> finansinio turto padidėjimo išlaidos (investavimas į nerezidentus)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</si>
  <si>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>banke (užsienio valiuta)</t>
    </r>
  </si>
  <si>
    <r>
      <t>Grynieji pinigai ir indėliai</t>
    </r>
    <r>
      <rPr>
        <strike/>
        <sz val="10"/>
        <color rgb="FFFF0000"/>
        <rFont val="Times New Roman Baltic"/>
        <charset val="186"/>
      </rPr>
      <t xml:space="preserve"> banke (užsienio valiuta) </t>
    </r>
  </si>
  <si>
    <t>Pervedamieji indėliai</t>
  </si>
  <si>
    <t>Kiti ilgalaikiai indėliai</t>
  </si>
  <si>
    <r>
      <t xml:space="preserve">Vertybiniai popieriai (įsigyti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</si>
  <si>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Trumpalaikiai</t>
    </r>
    <r>
      <rPr>
        <b/>
        <sz val="10"/>
        <rFont val="Times New Roman Baltic"/>
        <charset val="186"/>
      </rPr>
      <t xml:space="preserve"> vertybiniai popieriai (įsigyti iš nerezidentų)</t>
    </r>
  </si>
  <si>
    <r>
      <t xml:space="preserve">Ilgalaikiai  </t>
    </r>
    <r>
      <rPr>
        <b/>
        <sz val="10"/>
        <rFont val="Times New Roman Baltic"/>
        <charset val="186"/>
      </rPr>
      <t>vertybiniai popieriai (įsigyti iš nerezidentų)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</si>
  <si>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nerezidentų)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</si>
  <si>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</si>
  <si>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</si>
  <si>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Paskolos (suteiktos </t>
    </r>
    <r>
      <rPr>
        <b/>
        <sz val="10"/>
        <rFont val="Times New Roman Baltic"/>
        <charset val="186"/>
      </rPr>
      <t>nerezidentams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</si>
  <si>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nerezidentams)</t>
    </r>
  </si>
  <si>
    <r>
      <t xml:space="preserve">Ilgalaikės </t>
    </r>
    <r>
      <rPr>
        <b/>
        <sz val="10"/>
        <rFont val="Times New Roman Baltic"/>
        <charset val="186"/>
      </rPr>
      <t>paskolos (suteiktos nerezidentams)</t>
    </r>
  </si>
  <si>
    <r>
      <t xml:space="preserve">Akcijos (įsigytos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</si>
  <si>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</si>
  <si>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charset val="186"/>
      </rPr>
      <t xml:space="preserve">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 xml:space="preserve">rumpalaikės </t>
    </r>
    <r>
      <rPr>
        <b/>
        <sz val="10"/>
        <rFont val="Times New Roman Baltic"/>
        <charset val="186"/>
      </rPr>
      <t>mokėtinos sumos (suteiktos)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</si>
  <si>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</si>
  <si>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rPr>
        <b/>
        <strike/>
        <sz val="10"/>
        <color rgb="FFFF0000"/>
        <rFont val="Times New Roman Baltic"/>
        <charset val="186"/>
      </rPr>
      <t xml:space="preserve">Išlaidos dėl </t>
    </r>
    <r>
      <rPr>
        <b/>
        <sz val="10"/>
        <color theme="3" tint="0.39997558519241921"/>
        <rFont val="Times New Roman Baltic"/>
        <charset val="186"/>
      </rPr>
      <t>F</t>
    </r>
    <r>
      <rPr>
        <b/>
        <strike/>
        <sz val="10"/>
        <color rgb="FFFF0000"/>
        <rFont val="Times New Roman Baltic"/>
        <charset val="186"/>
      </rPr>
      <t>f</t>
    </r>
    <r>
      <rPr>
        <b/>
        <sz val="10"/>
        <rFont val="Times New Roman Baltic"/>
        <charset val="186"/>
      </rPr>
      <t xml:space="preserve">inansinių įsipareigojimų vykdymo </t>
    </r>
    <r>
      <rPr>
        <b/>
        <sz val="10"/>
        <color theme="3" tint="0.39997558519241921"/>
        <rFont val="Times New Roman Baltic"/>
        <charset val="186"/>
      </rPr>
      <t>išlaidos</t>
    </r>
    <r>
      <rPr>
        <b/>
        <sz val="10"/>
        <rFont val="Times New Roman Baltic"/>
        <charset val="186"/>
      </rPr>
      <t xml:space="preserve"> (</t>
    </r>
    <r>
      <rPr>
        <b/>
        <strike/>
        <sz val="10"/>
        <color rgb="FFFF0000"/>
        <rFont val="Times New Roman Baltic"/>
        <charset val="186"/>
      </rPr>
      <t>pa</t>
    </r>
    <r>
      <rPr>
        <b/>
        <sz val="10"/>
        <rFont val="Times New Roman Baltic"/>
        <charset val="186"/>
      </rPr>
      <t xml:space="preserve">skolų grąžinimas) </t>
    </r>
  </si>
  <si>
    <r>
      <t>Vidaus</t>
    </r>
    <r>
      <rPr>
        <b/>
        <sz val="10"/>
        <rFont val="Times New Roman Baltic"/>
        <charset val="186"/>
      </rPr>
      <t xml:space="preserve"> finansinių įsipareigojimų vykdymo išlaidos (grąžinta kreditoriams rezidentams)</t>
    </r>
  </si>
  <si>
    <r>
      <rPr>
        <sz val="10"/>
        <rFont val="Times New Roman Baltic"/>
        <charset val="186"/>
      </rPr>
      <t xml:space="preserve">Grynieji pinigai ir indėliai </t>
    </r>
    <r>
      <rPr>
        <strike/>
        <sz val="10"/>
        <color rgb="FFFF0000"/>
        <rFont val="Times New Roman Baltic"/>
        <family val="1"/>
        <charset val="186"/>
      </rPr>
      <t xml:space="preserve">banke (nacionaline valiuta) </t>
    </r>
  </si>
  <si>
    <t>Kiti trumpalaikiai indėlai</t>
  </si>
  <si>
    <r>
      <t>Vertybiniai popieriai (išpirkti)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</si>
  <si>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Vertybiniai popieriai (išpirkti)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</si>
  <si>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Trumpalaikiai </t>
    </r>
    <r>
      <rPr>
        <b/>
        <sz val="10"/>
        <rFont val="Times New Roman Baltic"/>
        <charset val="186"/>
      </rPr>
      <t>vertybiniai popieriai (išpirkti)</t>
    </r>
  </si>
  <si>
    <r>
      <t>Ilgalaikiai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</si>
  <si>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Išvestinės finansinės priemonės </t>
    </r>
    <r>
      <rPr>
        <b/>
        <sz val="10"/>
        <rFont val="Times New Roman Baltic"/>
        <charset val="186"/>
      </rPr>
      <t>(grąžintos)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</si>
  <si>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(grąžintos)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</si>
  <si>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(grąžintos)</t>
    </r>
  </si>
  <si>
    <r>
      <t>Paskolos (grąžint</t>
    </r>
    <r>
      <rPr>
        <strike/>
        <sz val="10"/>
        <color rgb="FFFF0000"/>
        <rFont val="Times New Roman Baltic"/>
        <charset val="186"/>
      </rPr>
      <t>in</t>
    </r>
    <r>
      <rPr>
        <sz val="10"/>
        <rFont val="Times New Roman Baltic"/>
        <family val="1"/>
        <charset val="186"/>
      </rPr>
      <t>os)</t>
    </r>
  </si>
  <si>
    <r>
      <t>Trumpalaikės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</si>
  <si>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Ilgalaikės  </t>
    </r>
    <r>
      <rPr>
        <b/>
        <sz val="10"/>
        <rFont val="Times New Roman Baltic"/>
        <charset val="186"/>
      </rPr>
      <t>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</si>
  <si>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b/>
        <sz val="10"/>
        <rFont val="Times New Roman Baltic"/>
        <charset val="186"/>
      </rPr>
      <t xml:space="preserve"> 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</si>
  <si>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(grąžintos)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</si>
  <si>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>rumpalaikės</t>
    </r>
    <r>
      <rPr>
        <b/>
        <sz val="10"/>
        <rFont val="Times New Roman Baltic"/>
        <charset val="186"/>
      </rPr>
      <t xml:space="preserve"> mokėtinos sumos (grąžintos)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</si>
  <si>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(grąžintos)</t>
    </r>
  </si>
  <si>
    <r>
      <t>Užsienio</t>
    </r>
    <r>
      <rPr>
        <b/>
        <sz val="10"/>
        <rFont val="Times New Roman Baltic"/>
        <charset val="186"/>
      </rPr>
      <t xml:space="preserve"> finansinių įsipareigojimų vykdymo išlaidos (grąžinta kreditoriams nerezidentams)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</si>
  <si>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(užsienio valiuta) </t>
    </r>
  </si>
  <si>
    <r>
      <t>Trumpalaikiai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</si>
  <si>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Ilgalaikiai </t>
    </r>
    <r>
      <rPr>
        <b/>
        <sz val="10"/>
        <rFont val="Times New Roman Baltic"/>
        <charset val="186"/>
      </rPr>
      <t>vertybiniai popieriai (išpirkti)</t>
    </r>
  </si>
  <si>
    <r>
      <t>Išvestinės finansinės priemonės</t>
    </r>
    <r>
      <rPr>
        <b/>
        <sz val="10"/>
        <rFont val="Times New Roman Baltic"/>
        <charset val="186"/>
      </rPr>
      <t xml:space="preserve"> (grąžintos)</t>
    </r>
  </si>
  <si>
    <r>
      <t>Trumpalaikės</t>
    </r>
    <r>
      <rPr>
        <b/>
        <sz val="10"/>
        <rFont val="Times New Roman Baltic"/>
        <charset val="186"/>
      </rPr>
      <t xml:space="preserve"> išvestinės finansinės priemonės (grąžintos)</t>
    </r>
  </si>
  <si>
    <r>
      <t xml:space="preserve">Trumpalaikės </t>
    </r>
    <r>
      <rPr>
        <b/>
        <sz val="10"/>
        <rFont val="Times New Roman Baltic"/>
        <charset val="186"/>
      </rPr>
      <t>paskolos (grąžintos)</t>
    </r>
  </si>
  <si>
    <r>
      <t>Ilgalaikės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</si>
  <si>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</si>
  <si>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b/>
        <sz val="10"/>
        <rFont val="Times New Roman Baltic"/>
        <charset val="186"/>
      </rPr>
      <t xml:space="preserve"> (grąžintos)</t>
    </r>
  </si>
  <si>
    <r>
      <t>Kitos</t>
    </r>
    <r>
      <rPr>
        <b/>
        <sz val="10"/>
        <rFont val="Times New Roman Baltic"/>
        <charset val="186"/>
      </rPr>
      <t xml:space="preserve"> trumpalaikės</t>
    </r>
    <r>
      <rPr>
        <sz val="10"/>
        <rFont val="Times New Roman Baltic"/>
        <family val="1"/>
        <charset val="186"/>
      </rPr>
      <t xml:space="preserve"> mokėtinos sumos </t>
    </r>
    <r>
      <rPr>
        <b/>
        <sz val="10"/>
        <rFont val="Times New Roman Baltic"/>
        <charset val="186"/>
      </rPr>
      <t>(grąžintos)</t>
    </r>
  </si>
  <si>
    <t>Kitos ilgalaikės mokėtinos sumos (grąžintos)</t>
  </si>
  <si>
    <r>
      <rPr>
        <b/>
        <sz val="8"/>
        <rFont val="Times New Roman Baltic"/>
        <charset val="186"/>
      </rPr>
      <t>21</t>
    </r>
    <r>
      <rPr>
        <strike/>
        <sz val="8"/>
        <color rgb="FFFF0000"/>
        <rFont val="Times New Roman Baltic"/>
        <charset val="186"/>
      </rPr>
      <t xml:space="preserve"> 23</t>
    </r>
  </si>
  <si>
    <r>
      <rPr>
        <b/>
        <sz val="8"/>
        <rFont val="Times New Roman Baltic"/>
        <charset val="186"/>
      </rPr>
      <t>22</t>
    </r>
    <r>
      <rPr>
        <strike/>
        <sz val="8"/>
        <color rgb="FFFF0000"/>
        <rFont val="Times New Roman Baltic"/>
        <charset val="186"/>
      </rPr>
      <t xml:space="preserve"> 24</t>
    </r>
  </si>
  <si>
    <r>
      <rPr>
        <b/>
        <sz val="8"/>
        <rFont val="Times New Roman Baltic"/>
        <charset val="186"/>
      </rPr>
      <t>23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25</t>
    </r>
  </si>
  <si>
    <r>
      <rPr>
        <b/>
        <sz val="8"/>
        <rFont val="Times New Roman Baltic"/>
        <charset val="186"/>
      </rPr>
      <t>24</t>
    </r>
    <r>
      <rPr>
        <strike/>
        <sz val="8"/>
        <color rgb="FFFF0000"/>
        <rFont val="Times New Roman Baltic"/>
        <charset val="186"/>
      </rPr>
      <t xml:space="preserve"> 26</t>
    </r>
  </si>
  <si>
    <r>
      <rPr>
        <b/>
        <sz val="8"/>
        <rFont val="Times New Roman Baltic"/>
        <charset val="186"/>
      </rPr>
      <t xml:space="preserve">25 </t>
    </r>
    <r>
      <rPr>
        <strike/>
        <sz val="8"/>
        <color rgb="FFFF0000"/>
        <rFont val="Times New Roman Baltic"/>
        <charset val="186"/>
      </rPr>
      <t>27</t>
    </r>
  </si>
  <si>
    <r>
      <rPr>
        <b/>
        <sz val="8"/>
        <rFont val="Times New Roman Baltic"/>
        <charset val="186"/>
      </rPr>
      <t xml:space="preserve">26 </t>
    </r>
    <r>
      <rPr>
        <sz val="8"/>
        <color rgb="FFFF0000"/>
        <rFont val="Times New Roman Baltic"/>
        <charset val="186"/>
      </rPr>
      <t>28</t>
    </r>
  </si>
  <si>
    <r>
      <rPr>
        <b/>
        <sz val="8"/>
        <rFont val="Times New Roman Baltic"/>
        <charset val="186"/>
      </rPr>
      <t>27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</t>
    </r>
  </si>
  <si>
    <r>
      <rPr>
        <b/>
        <sz val="8"/>
        <rFont val="Times New Roman Baltic"/>
        <charset val="186"/>
      </rPr>
      <t>28</t>
    </r>
    <r>
      <rPr>
        <strike/>
        <sz val="8"/>
        <color rgb="FFFF0000"/>
        <rFont val="Times New Roman Baltic"/>
        <charset val="186"/>
      </rPr>
      <t xml:space="preserve"> 30</t>
    </r>
  </si>
  <si>
    <r>
      <rPr>
        <b/>
        <sz val="8"/>
        <rFont val="Times New Roman Baltic"/>
        <charset val="186"/>
      </rPr>
      <t>49</t>
    </r>
    <r>
      <rPr>
        <strike/>
        <sz val="8"/>
        <color rgb="FFFF0000"/>
        <rFont val="Times New Roman Baltic"/>
        <charset val="186"/>
      </rPr>
      <t xml:space="preserve"> 53</t>
    </r>
  </si>
  <si>
    <r>
      <rPr>
        <b/>
        <sz val="8"/>
        <rFont val="Times New Roman Baltic"/>
        <charset val="186"/>
      </rPr>
      <t>50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54</t>
    </r>
  </si>
  <si>
    <r>
      <rPr>
        <b/>
        <sz val="8"/>
        <rFont val="Times New Roman Baltic"/>
        <charset val="186"/>
      </rPr>
      <t>51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55</t>
    </r>
  </si>
  <si>
    <r>
      <rPr>
        <b/>
        <sz val="8"/>
        <rFont val="Times New Roman Baltic"/>
        <charset val="186"/>
      </rPr>
      <t xml:space="preserve">52 </t>
    </r>
    <r>
      <rPr>
        <strike/>
        <sz val="8"/>
        <color rgb="FFFF0000"/>
        <rFont val="Times New Roman Baltic"/>
        <charset val="186"/>
      </rPr>
      <t>56</t>
    </r>
  </si>
  <si>
    <r>
      <rPr>
        <b/>
        <sz val="8"/>
        <rFont val="Times New Roman Baltic"/>
        <charset val="186"/>
      </rPr>
      <t>53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57</t>
    </r>
  </si>
  <si>
    <r>
      <rPr>
        <b/>
        <sz val="8"/>
        <rFont val="Times New Roman Baltic"/>
        <charset val="186"/>
      </rPr>
      <t xml:space="preserve">54 </t>
    </r>
    <r>
      <rPr>
        <strike/>
        <sz val="8"/>
        <color rgb="FFFF0000"/>
        <rFont val="Times New Roman Baltic"/>
        <charset val="186"/>
      </rPr>
      <t>58</t>
    </r>
  </si>
  <si>
    <r>
      <rPr>
        <b/>
        <sz val="8"/>
        <rFont val="Times New Roman Baltic"/>
        <charset val="186"/>
      </rPr>
      <t>55</t>
    </r>
    <r>
      <rPr>
        <strike/>
        <sz val="8"/>
        <color rgb="FFFF0000"/>
        <rFont val="Times New Roman Baltic"/>
        <charset val="186"/>
      </rPr>
      <t xml:space="preserve"> 59</t>
    </r>
  </si>
  <si>
    <r>
      <rPr>
        <b/>
        <sz val="8"/>
        <rFont val="Times New Roman Baltic"/>
        <charset val="186"/>
      </rPr>
      <t>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60</t>
    </r>
  </si>
  <si>
    <r>
      <rPr>
        <b/>
        <sz val="8"/>
        <rFont val="Times New Roman Baltic"/>
        <charset val="186"/>
      </rPr>
      <t>57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61</t>
    </r>
  </si>
  <si>
    <r>
      <rPr>
        <b/>
        <sz val="8"/>
        <rFont val="Times New Roman Baltic"/>
        <charset val="186"/>
      </rPr>
      <t>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62</t>
    </r>
  </si>
  <si>
    <r>
      <rPr>
        <b/>
        <sz val="8"/>
        <rFont val="Times New Roman Baltic"/>
        <charset val="186"/>
      </rPr>
      <t>59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63</t>
    </r>
  </si>
  <si>
    <r>
      <rPr>
        <b/>
        <sz val="8"/>
        <rFont val="Times New Roman Baltic"/>
        <charset val="186"/>
      </rPr>
      <t>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64</t>
    </r>
  </si>
  <si>
    <r>
      <rPr>
        <b/>
        <sz val="8"/>
        <rFont val="Times New Roman Baltic"/>
        <charset val="186"/>
      </rPr>
      <t>61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65</t>
    </r>
  </si>
  <si>
    <r>
      <rPr>
        <b/>
        <sz val="8"/>
        <rFont val="Times New Roman Baltic"/>
        <charset val="186"/>
      </rPr>
      <t xml:space="preserve">62 </t>
    </r>
    <r>
      <rPr>
        <strike/>
        <sz val="8"/>
        <color rgb="FFFF0000"/>
        <rFont val="Times New Roman Baltic"/>
        <charset val="186"/>
      </rPr>
      <t>66</t>
    </r>
  </si>
  <si>
    <r>
      <rPr>
        <b/>
        <sz val="8"/>
        <rFont val="Times New Roman Baltic"/>
        <charset val="186"/>
      </rPr>
      <t>63</t>
    </r>
    <r>
      <rPr>
        <strike/>
        <sz val="8"/>
        <color rgb="FFFF0000"/>
        <rFont val="Times New Roman Baltic"/>
        <charset val="186"/>
      </rPr>
      <t xml:space="preserve"> 67</t>
    </r>
  </si>
  <si>
    <r>
      <rPr>
        <b/>
        <sz val="8"/>
        <rFont val="Times New Roman Baltic"/>
        <charset val="186"/>
      </rPr>
      <t>64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68</t>
    </r>
  </si>
  <si>
    <r>
      <rPr>
        <b/>
        <sz val="8"/>
        <rFont val="Times New Roman Baltic"/>
        <charset val="186"/>
      </rPr>
      <t xml:space="preserve">65 </t>
    </r>
    <r>
      <rPr>
        <strike/>
        <sz val="8"/>
        <color rgb="FFFF0000"/>
        <rFont val="Times New Roman Baltic"/>
        <charset val="186"/>
      </rPr>
      <t>69</t>
    </r>
  </si>
  <si>
    <r>
      <rPr>
        <b/>
        <sz val="8"/>
        <rFont val="Times New Roman Baltic"/>
        <charset val="186"/>
      </rPr>
      <t>66</t>
    </r>
    <r>
      <rPr>
        <strike/>
        <sz val="8"/>
        <color rgb="FFFF0000"/>
        <rFont val="Times New Roman Baltic"/>
        <charset val="186"/>
      </rPr>
      <t xml:space="preserve"> 70</t>
    </r>
  </si>
  <si>
    <r>
      <rPr>
        <b/>
        <sz val="8"/>
        <rFont val="Times New Roman Baltic"/>
        <charset val="186"/>
      </rPr>
      <t>67</t>
    </r>
    <r>
      <rPr>
        <strike/>
        <sz val="8"/>
        <color rgb="FFFF0000"/>
        <rFont val="Times New Roman Baltic"/>
        <charset val="186"/>
      </rPr>
      <t xml:space="preserve"> 71</t>
    </r>
  </si>
  <si>
    <r>
      <rPr>
        <b/>
        <sz val="8"/>
        <rFont val="Times New Roman Baltic"/>
        <charset val="186"/>
      </rPr>
      <t>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72</t>
    </r>
  </si>
  <si>
    <r>
      <rPr>
        <b/>
        <sz val="8"/>
        <rFont val="Times New Roman Baltic"/>
        <charset val="186"/>
      </rPr>
      <t>69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73</t>
    </r>
  </si>
  <si>
    <r>
      <rPr>
        <b/>
        <sz val="8"/>
        <rFont val="Times New Roman Baltic"/>
        <charset val="186"/>
      </rPr>
      <t xml:space="preserve">70 </t>
    </r>
    <r>
      <rPr>
        <strike/>
        <sz val="8"/>
        <color rgb="FFFF0000"/>
        <rFont val="Times New Roman Baltic"/>
        <charset val="186"/>
      </rPr>
      <t>74</t>
    </r>
  </si>
  <si>
    <r>
      <rPr>
        <b/>
        <sz val="8"/>
        <rFont val="Times New Roman Baltic"/>
        <charset val="186"/>
      </rPr>
      <t>71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75</t>
    </r>
  </si>
  <si>
    <r>
      <rPr>
        <b/>
        <sz val="8"/>
        <rFont val="Times New Roman Baltic"/>
        <charset val="186"/>
      </rPr>
      <t>112</t>
    </r>
    <r>
      <rPr>
        <strike/>
        <sz val="8"/>
        <color rgb="FFFF0000"/>
        <rFont val="Times New Roman Baltic"/>
        <charset val="186"/>
      </rPr>
      <t xml:space="preserve"> 109</t>
    </r>
  </si>
  <si>
    <r>
      <rPr>
        <b/>
        <sz val="8"/>
        <rFont val="Times New Roman Baltic"/>
        <charset val="186"/>
      </rPr>
      <t>113</t>
    </r>
    <r>
      <rPr>
        <strike/>
        <sz val="8"/>
        <color rgb="FFFF0000"/>
        <rFont val="Times New Roman Baltic"/>
        <charset val="186"/>
      </rPr>
      <t xml:space="preserve"> 110</t>
    </r>
  </si>
  <si>
    <r>
      <rPr>
        <b/>
        <sz val="8"/>
        <color theme="1"/>
        <rFont val="Times New Roman Baltic"/>
        <charset val="186"/>
      </rPr>
      <t xml:space="preserve">114 </t>
    </r>
    <r>
      <rPr>
        <strike/>
        <sz val="8"/>
        <color rgb="FFFF0000"/>
        <rFont val="Times New Roman Baltic"/>
        <charset val="186"/>
      </rPr>
      <t>111</t>
    </r>
  </si>
  <si>
    <r>
      <rPr>
        <b/>
        <sz val="8"/>
        <rFont val="Times New Roman Baltic"/>
        <charset val="186"/>
      </rPr>
      <t>115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112</t>
    </r>
  </si>
  <si>
    <r>
      <rPr>
        <b/>
        <sz val="8"/>
        <rFont val="Times New Roman Baltic"/>
        <charset val="186"/>
      </rPr>
      <t>116</t>
    </r>
    <r>
      <rPr>
        <strike/>
        <sz val="8"/>
        <color rgb="FFFF0000"/>
        <rFont val="Times New Roman Baltic"/>
        <charset val="186"/>
      </rPr>
      <t xml:space="preserve"> 113</t>
    </r>
  </si>
  <si>
    <r>
      <rPr>
        <b/>
        <sz val="8"/>
        <rFont val="Times New Roman Baltic"/>
        <charset val="186"/>
      </rPr>
      <t>117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114</t>
    </r>
  </si>
  <si>
    <r>
      <rPr>
        <b/>
        <sz val="8"/>
        <rFont val="Times New Roman Baltic"/>
        <charset val="186"/>
      </rPr>
      <t xml:space="preserve">118 </t>
    </r>
    <r>
      <rPr>
        <strike/>
        <sz val="8"/>
        <color rgb="FFFF0000"/>
        <rFont val="Times New Roman Baltic"/>
        <charset val="186"/>
      </rPr>
      <t>115</t>
    </r>
  </si>
  <si>
    <r>
      <rPr>
        <b/>
        <sz val="8"/>
        <rFont val="Times New Roman Baltic"/>
        <charset val="186"/>
      </rPr>
      <t>119</t>
    </r>
    <r>
      <rPr>
        <strike/>
        <sz val="8"/>
        <color rgb="FFFF0000"/>
        <rFont val="Times New Roman Baltic"/>
        <charset val="186"/>
      </rPr>
      <t xml:space="preserve"> 116</t>
    </r>
  </si>
  <si>
    <r>
      <rPr>
        <b/>
        <sz val="8"/>
        <rFont val="Times New Roman Baltic"/>
        <charset val="186"/>
      </rPr>
      <t>120</t>
    </r>
    <r>
      <rPr>
        <strike/>
        <sz val="8"/>
        <color rgb="FFFF0000"/>
        <rFont val="Times New Roman Baltic"/>
        <charset val="186"/>
      </rPr>
      <t xml:space="preserve"> 117</t>
    </r>
  </si>
  <si>
    <r>
      <rPr>
        <b/>
        <sz val="8"/>
        <rFont val="Times New Roman Baltic"/>
        <charset val="186"/>
      </rPr>
      <t xml:space="preserve">121 </t>
    </r>
    <r>
      <rPr>
        <strike/>
        <sz val="8"/>
        <color rgb="FFFF0000"/>
        <rFont val="Times New Roman Baltic"/>
        <charset val="186"/>
      </rPr>
      <t>118</t>
    </r>
  </si>
  <si>
    <r>
      <rPr>
        <b/>
        <sz val="8"/>
        <rFont val="Times New Roman Baltic"/>
        <charset val="186"/>
      </rPr>
      <t xml:space="preserve">122 </t>
    </r>
    <r>
      <rPr>
        <strike/>
        <sz val="8"/>
        <color rgb="FFFF0000"/>
        <rFont val="Times New Roman Baltic"/>
        <charset val="186"/>
      </rPr>
      <t>119</t>
    </r>
  </si>
  <si>
    <r>
      <rPr>
        <b/>
        <sz val="8"/>
        <rFont val="Times New Roman Baltic"/>
        <charset val="186"/>
      </rPr>
      <t xml:space="preserve">124 </t>
    </r>
    <r>
      <rPr>
        <strike/>
        <sz val="8"/>
        <color rgb="FFFF0000"/>
        <rFont val="Times New Roman Baltic"/>
        <charset val="186"/>
      </rPr>
      <t>120</t>
    </r>
  </si>
  <si>
    <r>
      <rPr>
        <b/>
        <sz val="8"/>
        <rFont val="Times New Roman Baltic"/>
        <charset val="186"/>
      </rPr>
      <t xml:space="preserve">125 </t>
    </r>
    <r>
      <rPr>
        <strike/>
        <sz val="8"/>
        <color rgb="FFFF0000"/>
        <rFont val="Times New Roman Baltic"/>
        <charset val="186"/>
      </rPr>
      <t>121</t>
    </r>
  </si>
  <si>
    <r>
      <rPr>
        <b/>
        <sz val="8"/>
        <rFont val="Times New Roman Baltic"/>
        <charset val="186"/>
      </rPr>
      <t>126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122</t>
    </r>
  </si>
  <si>
    <r>
      <rPr>
        <b/>
        <sz val="8"/>
        <rFont val="Times New Roman Baltic"/>
        <charset val="186"/>
      </rPr>
      <t xml:space="preserve">127 </t>
    </r>
    <r>
      <rPr>
        <strike/>
        <sz val="8"/>
        <color rgb="FFFF0000"/>
        <rFont val="Times New Roman Baltic"/>
        <charset val="186"/>
      </rPr>
      <t>123</t>
    </r>
  </si>
  <si>
    <r>
      <rPr>
        <b/>
        <sz val="8"/>
        <rFont val="Times New Roman Baltic"/>
        <charset val="186"/>
      </rPr>
      <t xml:space="preserve">128 </t>
    </r>
    <r>
      <rPr>
        <strike/>
        <sz val="8"/>
        <color rgb="FFFF0000"/>
        <rFont val="Times New Roman Baltic"/>
        <charset val="186"/>
      </rPr>
      <t>124</t>
    </r>
  </si>
  <si>
    <r>
      <rPr>
        <b/>
        <sz val="8"/>
        <rFont val="Times New Roman Baltic"/>
        <charset val="186"/>
      </rPr>
      <t>129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125</t>
    </r>
  </si>
  <si>
    <r>
      <rPr>
        <b/>
        <sz val="8"/>
        <rFont val="Times New Roman Baltic"/>
        <charset val="186"/>
      </rPr>
      <t xml:space="preserve">130 </t>
    </r>
    <r>
      <rPr>
        <strike/>
        <sz val="8"/>
        <color rgb="FFFF0000"/>
        <rFont val="Times New Roman Baltic"/>
        <charset val="186"/>
      </rPr>
      <t>126</t>
    </r>
  </si>
  <si>
    <r>
      <rPr>
        <b/>
        <sz val="8"/>
        <rFont val="Times New Roman Baltic"/>
        <charset val="186"/>
      </rPr>
      <t>131</t>
    </r>
    <r>
      <rPr>
        <strike/>
        <sz val="8"/>
        <color rgb="FFFF0000"/>
        <rFont val="Times New Roman Baltic"/>
        <charset val="186"/>
      </rPr>
      <t xml:space="preserve"> 127</t>
    </r>
  </si>
  <si>
    <r>
      <rPr>
        <b/>
        <sz val="8"/>
        <rFont val="Times New Roman Baltic"/>
        <charset val="186"/>
      </rPr>
      <t>132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128</t>
    </r>
  </si>
  <si>
    <r>
      <rPr>
        <b/>
        <sz val="8"/>
        <rFont val="Times New Roman Baltic"/>
        <charset val="186"/>
      </rPr>
      <t>133</t>
    </r>
    <r>
      <rPr>
        <strike/>
        <sz val="8"/>
        <color rgb="FFFF0000"/>
        <rFont val="Times New Roman Baltic"/>
        <charset val="186"/>
      </rPr>
      <t xml:space="preserve"> 129</t>
    </r>
  </si>
  <si>
    <r>
      <rPr>
        <b/>
        <sz val="8"/>
        <rFont val="Times New Roman Baltic"/>
        <charset val="186"/>
      </rPr>
      <t>134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130</t>
    </r>
  </si>
  <si>
    <r>
      <rPr>
        <b/>
        <sz val="8"/>
        <rFont val="Times New Roman Baltic"/>
        <charset val="186"/>
      </rPr>
      <t xml:space="preserve">135 </t>
    </r>
    <r>
      <rPr>
        <strike/>
        <sz val="8"/>
        <color rgb="FFFF0000"/>
        <rFont val="Times New Roman Baltic"/>
        <charset val="186"/>
      </rPr>
      <t>131</t>
    </r>
  </si>
  <si>
    <r>
      <rPr>
        <b/>
        <sz val="8"/>
        <rFont val="Times New Roman Baltic"/>
        <charset val="186"/>
      </rPr>
      <t xml:space="preserve">136 </t>
    </r>
    <r>
      <rPr>
        <strike/>
        <sz val="8"/>
        <color rgb="FFFF0000"/>
        <rFont val="Times New Roman Baltic"/>
        <charset val="186"/>
      </rPr>
      <t>132</t>
    </r>
  </si>
  <si>
    <r>
      <rPr>
        <b/>
        <sz val="8"/>
        <rFont val="Times New Roman Baltic"/>
        <charset val="186"/>
      </rPr>
      <t xml:space="preserve">137 </t>
    </r>
    <r>
      <rPr>
        <strike/>
        <sz val="8"/>
        <color rgb="FFFF0000"/>
        <rFont val="Times New Roman Baltic"/>
        <charset val="186"/>
      </rPr>
      <t>133</t>
    </r>
  </si>
  <si>
    <r>
      <rPr>
        <b/>
        <sz val="8"/>
        <rFont val="Times New Roman Baltic"/>
        <charset val="186"/>
      </rPr>
      <t xml:space="preserve">138 </t>
    </r>
    <r>
      <rPr>
        <strike/>
        <sz val="8"/>
        <color rgb="FFFF0000"/>
        <rFont val="Times New Roman Baltic"/>
        <charset val="186"/>
      </rPr>
      <t>134</t>
    </r>
  </si>
  <si>
    <r>
      <rPr>
        <b/>
        <sz val="8"/>
        <rFont val="Times New Roman Baltic"/>
        <charset val="186"/>
      </rPr>
      <t>139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135</t>
    </r>
  </si>
  <si>
    <r>
      <rPr>
        <b/>
        <sz val="8"/>
        <rFont val="Times New Roman Baltic"/>
        <charset val="186"/>
      </rPr>
      <t>140</t>
    </r>
    <r>
      <rPr>
        <strike/>
        <sz val="8"/>
        <color rgb="FFFF0000"/>
        <rFont val="Times New Roman Baltic"/>
        <charset val="186"/>
      </rPr>
      <t xml:space="preserve"> 136</t>
    </r>
  </si>
  <si>
    <r>
      <rPr>
        <b/>
        <sz val="8"/>
        <rFont val="Times New Roman Baltic"/>
        <charset val="186"/>
      </rPr>
      <t>141</t>
    </r>
    <r>
      <rPr>
        <strike/>
        <sz val="8"/>
        <color rgb="FFFF0000"/>
        <rFont val="Times New Roman Baltic"/>
        <charset val="186"/>
      </rPr>
      <t xml:space="preserve"> 137</t>
    </r>
  </si>
  <si>
    <r>
      <rPr>
        <b/>
        <sz val="8"/>
        <rFont val="Times New Roman Baltic"/>
        <charset val="186"/>
      </rPr>
      <t xml:space="preserve">142 </t>
    </r>
    <r>
      <rPr>
        <strike/>
        <sz val="8"/>
        <color rgb="FFFF0000"/>
        <rFont val="Times New Roman Baltic"/>
        <charset val="186"/>
      </rPr>
      <t>138</t>
    </r>
  </si>
  <si>
    <r>
      <rPr>
        <b/>
        <sz val="8"/>
        <rFont val="Times New Roman Baltic"/>
        <charset val="186"/>
      </rPr>
      <t>143</t>
    </r>
    <r>
      <rPr>
        <strike/>
        <sz val="8"/>
        <color rgb="FFFF0000"/>
        <rFont val="Times New Roman Baltic"/>
        <charset val="186"/>
      </rPr>
      <t xml:space="preserve"> 139</t>
    </r>
  </si>
  <si>
    <r>
      <rPr>
        <b/>
        <sz val="8"/>
        <rFont val="Times New Roman Baltic"/>
        <charset val="186"/>
      </rPr>
      <t xml:space="preserve">144 </t>
    </r>
    <r>
      <rPr>
        <strike/>
        <sz val="8"/>
        <color rgb="FFFF0000"/>
        <rFont val="Times New Roman Baltic"/>
        <charset val="186"/>
      </rPr>
      <t>140</t>
    </r>
  </si>
  <si>
    <r>
      <rPr>
        <b/>
        <sz val="8"/>
        <rFont val="Times New Roman Baltic"/>
        <charset val="186"/>
      </rPr>
      <t xml:space="preserve">145 </t>
    </r>
    <r>
      <rPr>
        <strike/>
        <sz val="8"/>
        <color rgb="FFFF0000"/>
        <rFont val="Times New Roman Baltic"/>
        <charset val="186"/>
      </rPr>
      <t>141</t>
    </r>
  </si>
  <si>
    <r>
      <rPr>
        <b/>
        <sz val="8"/>
        <rFont val="Times New Roman Baltic"/>
        <charset val="186"/>
      </rPr>
      <t xml:space="preserve">146 </t>
    </r>
    <r>
      <rPr>
        <strike/>
        <sz val="8"/>
        <color rgb="FFFF0000"/>
        <rFont val="Times New Roman Baltic"/>
        <charset val="186"/>
      </rPr>
      <t>142</t>
    </r>
  </si>
  <si>
    <r>
      <rPr>
        <b/>
        <sz val="8"/>
        <rFont val="Times New Roman Baltic"/>
        <charset val="186"/>
      </rPr>
      <t xml:space="preserve">147 </t>
    </r>
    <r>
      <rPr>
        <strike/>
        <sz val="8"/>
        <color rgb="FFFF0000"/>
        <rFont val="Times New Roman Baltic"/>
        <charset val="186"/>
      </rPr>
      <t>143</t>
    </r>
  </si>
  <si>
    <r>
      <rPr>
        <b/>
        <sz val="8"/>
        <rFont val="Times New Roman Baltic"/>
        <charset val="186"/>
      </rPr>
      <t xml:space="preserve">148 </t>
    </r>
    <r>
      <rPr>
        <strike/>
        <sz val="8"/>
        <color rgb="FFFF0000"/>
        <rFont val="Times New Roman Baltic"/>
        <charset val="186"/>
      </rPr>
      <t>144</t>
    </r>
  </si>
  <si>
    <r>
      <rPr>
        <b/>
        <sz val="8"/>
        <rFont val="Times New Roman Baltic"/>
        <charset val="186"/>
      </rPr>
      <t xml:space="preserve">149 </t>
    </r>
    <r>
      <rPr>
        <strike/>
        <sz val="8"/>
        <color rgb="FFFF0000"/>
        <rFont val="Times New Roman Baltic"/>
        <charset val="186"/>
      </rPr>
      <t>145</t>
    </r>
  </si>
  <si>
    <r>
      <rPr>
        <b/>
        <sz val="8"/>
        <rFont val="Times New Roman Baltic"/>
        <charset val="186"/>
      </rPr>
      <t>150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146</t>
    </r>
  </si>
  <si>
    <r>
      <rPr>
        <b/>
        <sz val="8"/>
        <rFont val="Times New Roman Baltic"/>
        <charset val="186"/>
      </rPr>
      <t xml:space="preserve">151 </t>
    </r>
    <r>
      <rPr>
        <strike/>
        <sz val="8"/>
        <color rgb="FFFF0000"/>
        <rFont val="Times New Roman Baltic"/>
        <charset val="186"/>
      </rPr>
      <t>147</t>
    </r>
  </si>
  <si>
    <r>
      <rPr>
        <b/>
        <sz val="8"/>
        <rFont val="Times New Roman Baltic"/>
        <charset val="186"/>
      </rPr>
      <t xml:space="preserve">152 </t>
    </r>
    <r>
      <rPr>
        <strike/>
        <sz val="8"/>
        <color rgb="FFFF0000"/>
        <rFont val="Times New Roman Baltic"/>
        <charset val="186"/>
      </rPr>
      <t>148</t>
    </r>
  </si>
  <si>
    <r>
      <rPr>
        <b/>
        <sz val="8"/>
        <rFont val="Times New Roman Baltic"/>
        <charset val="186"/>
      </rPr>
      <t xml:space="preserve">153 </t>
    </r>
    <r>
      <rPr>
        <strike/>
        <sz val="8"/>
        <color rgb="FFFF0000"/>
        <rFont val="Times New Roman Baltic"/>
        <charset val="186"/>
      </rPr>
      <t>149</t>
    </r>
  </si>
  <si>
    <r>
      <rPr>
        <b/>
        <sz val="8"/>
        <rFont val="Times New Roman Baltic"/>
        <charset val="186"/>
      </rPr>
      <t xml:space="preserve">154 </t>
    </r>
    <r>
      <rPr>
        <strike/>
        <sz val="8"/>
        <color rgb="FFFF0000"/>
        <rFont val="Times New Roman Baltic"/>
        <charset val="186"/>
      </rPr>
      <t>150</t>
    </r>
  </si>
  <si>
    <r>
      <rPr>
        <b/>
        <sz val="8"/>
        <rFont val="Times New Roman Baltic"/>
        <charset val="186"/>
      </rPr>
      <t xml:space="preserve">155 </t>
    </r>
    <r>
      <rPr>
        <strike/>
        <sz val="8"/>
        <color rgb="FFFF0000"/>
        <rFont val="Times New Roman Baltic"/>
        <charset val="186"/>
      </rPr>
      <t>151</t>
    </r>
  </si>
  <si>
    <r>
      <rPr>
        <b/>
        <sz val="8"/>
        <rFont val="Times New Roman Baltic"/>
        <charset val="186"/>
      </rPr>
      <t>156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152</t>
    </r>
  </si>
  <si>
    <r>
      <rPr>
        <b/>
        <sz val="8"/>
        <rFont val="Times New Roman Baltic"/>
        <charset val="186"/>
      </rPr>
      <t>157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153</t>
    </r>
  </si>
  <si>
    <r>
      <rPr>
        <b/>
        <sz val="8"/>
        <rFont val="Times New Roman Baltic"/>
        <charset val="186"/>
      </rPr>
      <t>158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154</t>
    </r>
  </si>
  <si>
    <r>
      <rPr>
        <b/>
        <sz val="8"/>
        <rFont val="Times New Roman Baltic"/>
        <charset val="186"/>
      </rPr>
      <t xml:space="preserve">159 </t>
    </r>
    <r>
      <rPr>
        <strike/>
        <sz val="8"/>
        <color rgb="FFFF0000"/>
        <rFont val="Times New Roman Baltic"/>
        <charset val="186"/>
      </rPr>
      <t>155</t>
    </r>
  </si>
  <si>
    <r>
      <rPr>
        <b/>
        <sz val="8"/>
        <rFont val="Times New Roman Baltic"/>
        <charset val="186"/>
      </rPr>
      <t>160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156</t>
    </r>
  </si>
  <si>
    <r>
      <rPr>
        <b/>
        <sz val="8"/>
        <rFont val="Times New Roman Baltic"/>
        <charset val="186"/>
      </rPr>
      <t xml:space="preserve">161 </t>
    </r>
    <r>
      <rPr>
        <strike/>
        <sz val="8"/>
        <color rgb="FFFF0000"/>
        <rFont val="Times New Roman Baltic"/>
        <charset val="186"/>
      </rPr>
      <t>157</t>
    </r>
  </si>
  <si>
    <r>
      <rPr>
        <b/>
        <sz val="8"/>
        <rFont val="Times New Roman Baltic"/>
        <charset val="186"/>
      </rPr>
      <t xml:space="preserve">162 </t>
    </r>
    <r>
      <rPr>
        <strike/>
        <sz val="8"/>
        <color rgb="FFFF0000"/>
        <rFont val="Times New Roman Baltic"/>
        <charset val="186"/>
      </rPr>
      <t>158</t>
    </r>
  </si>
  <si>
    <r>
      <rPr>
        <b/>
        <sz val="8"/>
        <rFont val="Times New Roman Baltic"/>
        <charset val="186"/>
      </rPr>
      <t xml:space="preserve">163 </t>
    </r>
    <r>
      <rPr>
        <strike/>
        <sz val="8"/>
        <color rgb="FFFF0000"/>
        <rFont val="Times New Roman Baltic"/>
        <charset val="186"/>
      </rPr>
      <t>159</t>
    </r>
  </si>
  <si>
    <r>
      <rPr>
        <b/>
        <sz val="8"/>
        <rFont val="Times New Roman Baltic"/>
        <charset val="186"/>
      </rPr>
      <t>164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160</t>
    </r>
  </si>
  <si>
    <r>
      <rPr>
        <b/>
        <sz val="8"/>
        <rFont val="Times New Roman Baltic"/>
        <charset val="186"/>
      </rPr>
      <t xml:space="preserve">165 </t>
    </r>
    <r>
      <rPr>
        <strike/>
        <sz val="8"/>
        <color rgb="FFFF0000"/>
        <rFont val="Times New Roman Baltic"/>
        <charset val="186"/>
      </rPr>
      <t>161</t>
    </r>
  </si>
  <si>
    <r>
      <rPr>
        <b/>
        <sz val="8"/>
        <rFont val="Times New Roman Baltic"/>
        <charset val="186"/>
      </rPr>
      <t xml:space="preserve">166 </t>
    </r>
    <r>
      <rPr>
        <strike/>
        <sz val="8"/>
        <color rgb="FFFF0000"/>
        <rFont val="Times New Roman Baltic"/>
        <charset val="186"/>
      </rPr>
      <t>162</t>
    </r>
  </si>
  <si>
    <r>
      <rPr>
        <b/>
        <sz val="8"/>
        <rFont val="Times New Roman Baltic"/>
        <charset val="186"/>
      </rPr>
      <t xml:space="preserve">167 </t>
    </r>
    <r>
      <rPr>
        <strike/>
        <sz val="8"/>
        <color rgb="FFFF0000"/>
        <rFont val="Times New Roman Baltic"/>
        <charset val="186"/>
      </rPr>
      <t>163</t>
    </r>
  </si>
  <si>
    <r>
      <rPr>
        <b/>
        <sz val="8"/>
        <rFont val="Times New Roman Baltic"/>
        <charset val="186"/>
      </rPr>
      <t>168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164</t>
    </r>
  </si>
  <si>
    <r>
      <rPr>
        <b/>
        <sz val="8"/>
        <rFont val="Times New Roman Baltic"/>
        <charset val="186"/>
      </rPr>
      <t>169</t>
    </r>
    <r>
      <rPr>
        <strike/>
        <sz val="8"/>
        <color rgb="FFFF0000"/>
        <rFont val="Times New Roman Baltic"/>
        <charset val="186"/>
      </rPr>
      <t xml:space="preserve"> 165</t>
    </r>
  </si>
  <si>
    <r>
      <rPr>
        <b/>
        <sz val="8"/>
        <rFont val="Times New Roman Baltic"/>
        <charset val="186"/>
      </rPr>
      <t>170</t>
    </r>
    <r>
      <rPr>
        <strike/>
        <sz val="8"/>
        <color rgb="FFFF0000"/>
        <rFont val="Times New Roman Baltic"/>
        <family val="1"/>
        <charset val="186"/>
      </rPr>
      <t xml:space="preserve"> 167</t>
    </r>
  </si>
  <si>
    <r>
      <rPr>
        <b/>
        <sz val="8"/>
        <rFont val="Times New Roman Baltic"/>
        <charset val="186"/>
      </rPr>
      <t>171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168</t>
    </r>
  </si>
  <si>
    <r>
      <rPr>
        <b/>
        <sz val="8"/>
        <rFont val="Times New Roman Baltic"/>
        <charset val="186"/>
      </rPr>
      <t>172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169</t>
    </r>
  </si>
  <si>
    <r>
      <rPr>
        <b/>
        <sz val="8"/>
        <rFont val="Times New Roman Baltic"/>
        <charset val="186"/>
      </rPr>
      <t>173</t>
    </r>
    <r>
      <rPr>
        <strike/>
        <sz val="8"/>
        <color rgb="FFFF0000"/>
        <rFont val="Times New Roman Baltic"/>
        <charset val="186"/>
      </rPr>
      <t xml:space="preserve"> 170</t>
    </r>
  </si>
  <si>
    <r>
      <rPr>
        <b/>
        <sz val="8"/>
        <rFont val="Times New Roman Baltic"/>
        <charset val="186"/>
      </rPr>
      <t>174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171</t>
    </r>
  </si>
  <si>
    <r>
      <rPr>
        <b/>
        <sz val="8"/>
        <rFont val="Times New Roman Baltic"/>
        <charset val="186"/>
      </rPr>
      <t xml:space="preserve">175 </t>
    </r>
    <r>
      <rPr>
        <strike/>
        <sz val="8"/>
        <color rgb="FFFF0000"/>
        <rFont val="Times New Roman Baltic"/>
        <family val="1"/>
        <charset val="186"/>
      </rPr>
      <t>172</t>
    </r>
  </si>
  <si>
    <r>
      <rPr>
        <b/>
        <sz val="8"/>
        <rFont val="Times New Roman Baltic"/>
        <charset val="186"/>
      </rPr>
      <t xml:space="preserve">176 </t>
    </r>
    <r>
      <rPr>
        <strike/>
        <sz val="8"/>
        <color rgb="FFFF0000"/>
        <rFont val="Times New Roman Baltic"/>
        <family val="1"/>
        <charset val="186"/>
      </rPr>
      <t>173</t>
    </r>
  </si>
  <si>
    <r>
      <rPr>
        <b/>
        <sz val="8"/>
        <rFont val="Times New Roman Baltic"/>
        <charset val="186"/>
      </rPr>
      <t xml:space="preserve">177 </t>
    </r>
    <r>
      <rPr>
        <strike/>
        <sz val="8"/>
        <color rgb="FFFF0000"/>
        <rFont val="Times New Roman Baltic"/>
        <family val="1"/>
        <charset val="186"/>
      </rPr>
      <t>174</t>
    </r>
  </si>
  <si>
    <r>
      <rPr>
        <b/>
        <sz val="8"/>
        <rFont val="Times New Roman Baltic"/>
        <charset val="186"/>
      </rPr>
      <t>178</t>
    </r>
    <r>
      <rPr>
        <strike/>
        <sz val="8"/>
        <color rgb="FFFF0000"/>
        <rFont val="Times New Roman Baltic"/>
        <family val="1"/>
        <charset val="186"/>
      </rPr>
      <t xml:space="preserve"> 175</t>
    </r>
  </si>
  <si>
    <r>
      <rPr>
        <b/>
        <sz val="8"/>
        <rFont val="Times New Roman Baltic"/>
        <charset val="186"/>
      </rPr>
      <t>179</t>
    </r>
    <r>
      <rPr>
        <strike/>
        <sz val="8"/>
        <color rgb="FFFF0000"/>
        <rFont val="Times New Roman Baltic"/>
        <family val="1"/>
        <charset val="186"/>
      </rPr>
      <t xml:space="preserve"> 176</t>
    </r>
  </si>
  <si>
    <r>
      <rPr>
        <b/>
        <sz val="8"/>
        <rFont val="Times New Roman Baltic"/>
        <charset val="186"/>
      </rPr>
      <t xml:space="preserve">180 </t>
    </r>
    <r>
      <rPr>
        <strike/>
        <sz val="8"/>
        <color rgb="FFFF0000"/>
        <rFont val="Times New Roman Baltic"/>
        <family val="1"/>
        <charset val="186"/>
      </rPr>
      <t>177</t>
    </r>
  </si>
  <si>
    <r>
      <rPr>
        <b/>
        <sz val="8"/>
        <rFont val="Times New Roman Baltic"/>
        <charset val="186"/>
      </rPr>
      <t>181</t>
    </r>
    <r>
      <rPr>
        <strike/>
        <sz val="8"/>
        <color rgb="FFFF0000"/>
        <rFont val="Times New Roman Baltic"/>
        <family val="1"/>
        <charset val="186"/>
      </rPr>
      <t xml:space="preserve"> 178</t>
    </r>
  </si>
  <si>
    <r>
      <rPr>
        <b/>
        <sz val="8"/>
        <rFont val="Times New Roman Baltic"/>
        <charset val="186"/>
      </rPr>
      <t>182</t>
    </r>
    <r>
      <rPr>
        <strike/>
        <sz val="8"/>
        <color rgb="FFFF0000"/>
        <rFont val="Times New Roman Baltic"/>
        <family val="1"/>
        <charset val="186"/>
      </rPr>
      <t xml:space="preserve"> 179</t>
    </r>
  </si>
  <si>
    <r>
      <rPr>
        <b/>
        <sz val="8"/>
        <rFont val="Times New Roman Baltic"/>
        <charset val="186"/>
      </rPr>
      <t xml:space="preserve">183 </t>
    </r>
    <r>
      <rPr>
        <strike/>
        <sz val="8"/>
        <color rgb="FFFF0000"/>
        <rFont val="Times New Roman Baltic"/>
        <family val="1"/>
        <charset val="186"/>
      </rPr>
      <t>180</t>
    </r>
  </si>
  <si>
    <r>
      <rPr>
        <b/>
        <sz val="8"/>
        <rFont val="Times New Roman Baltic"/>
        <charset val="186"/>
      </rPr>
      <t xml:space="preserve">184 </t>
    </r>
    <r>
      <rPr>
        <strike/>
        <sz val="8"/>
        <color rgb="FFFF0000"/>
        <rFont val="Times New Roman Baltic"/>
        <family val="1"/>
        <charset val="186"/>
      </rPr>
      <t>181</t>
    </r>
  </si>
  <si>
    <r>
      <rPr>
        <b/>
        <sz val="8"/>
        <rFont val="Times New Roman Baltic"/>
        <charset val="186"/>
      </rPr>
      <t>187</t>
    </r>
    <r>
      <rPr>
        <strike/>
        <sz val="8"/>
        <color rgb="FFFF0000"/>
        <rFont val="Times New Roman Baltic"/>
        <family val="1"/>
        <charset val="186"/>
      </rPr>
      <t xml:space="preserve"> 182</t>
    </r>
  </si>
  <si>
    <r>
      <rPr>
        <b/>
        <sz val="8"/>
        <rFont val="Times New Roman Baltic"/>
        <charset val="186"/>
      </rPr>
      <t>188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183</t>
    </r>
  </si>
  <si>
    <r>
      <rPr>
        <b/>
        <sz val="8"/>
        <rFont val="Times New Roman Baltic"/>
        <charset val="186"/>
      </rPr>
      <t xml:space="preserve">189 </t>
    </r>
    <r>
      <rPr>
        <strike/>
        <sz val="8"/>
        <color rgb="FFFF0000"/>
        <rFont val="Times New Roman Baltic"/>
        <family val="1"/>
        <charset val="186"/>
      </rPr>
      <t>184</t>
    </r>
  </si>
  <si>
    <r>
      <rPr>
        <b/>
        <sz val="8"/>
        <rFont val="Times New Roman Baltic"/>
        <charset val="186"/>
      </rPr>
      <t>190</t>
    </r>
    <r>
      <rPr>
        <strike/>
        <sz val="8"/>
        <color rgb="FFFF0000"/>
        <rFont val="Times New Roman Baltic"/>
        <family val="1"/>
        <charset val="186"/>
      </rPr>
      <t xml:space="preserve"> 185</t>
    </r>
  </si>
  <si>
    <r>
      <rPr>
        <b/>
        <sz val="8"/>
        <rFont val="Times New Roman Baltic"/>
        <charset val="186"/>
      </rPr>
      <t>191</t>
    </r>
    <r>
      <rPr>
        <strike/>
        <sz val="8"/>
        <color rgb="FFFF0000"/>
        <rFont val="Times New Roman Baltic"/>
        <family val="1"/>
        <charset val="186"/>
      </rPr>
      <t xml:space="preserve"> 186</t>
    </r>
  </si>
  <si>
    <r>
      <rPr>
        <b/>
        <sz val="8"/>
        <rFont val="Times New Roman Baltic"/>
        <charset val="186"/>
      </rPr>
      <t>192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187</t>
    </r>
  </si>
  <si>
    <r>
      <rPr>
        <b/>
        <sz val="8"/>
        <rFont val="Times New Roman Baltic"/>
        <charset val="186"/>
      </rPr>
      <t xml:space="preserve">193 </t>
    </r>
    <r>
      <rPr>
        <strike/>
        <sz val="8"/>
        <color rgb="FFFF0000"/>
        <rFont val="Times New Roman Baltic"/>
        <family val="1"/>
        <charset val="186"/>
      </rPr>
      <t>188</t>
    </r>
  </si>
  <si>
    <r>
      <rPr>
        <b/>
        <sz val="8"/>
        <rFont val="Times New Roman Baltic"/>
        <charset val="186"/>
      </rPr>
      <t xml:space="preserve">194 </t>
    </r>
    <r>
      <rPr>
        <strike/>
        <sz val="8"/>
        <color rgb="FFFF0000"/>
        <rFont val="Times New Roman Baltic"/>
        <family val="1"/>
        <charset val="186"/>
      </rPr>
      <t>189</t>
    </r>
  </si>
  <si>
    <r>
      <rPr>
        <b/>
        <sz val="8"/>
        <rFont val="Times New Roman Baltic"/>
        <charset val="186"/>
      </rPr>
      <t>195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190</t>
    </r>
  </si>
  <si>
    <r>
      <rPr>
        <b/>
        <sz val="8"/>
        <rFont val="Times New Roman Baltic"/>
        <charset val="186"/>
      </rPr>
      <t>196</t>
    </r>
    <r>
      <rPr>
        <strike/>
        <sz val="8"/>
        <color rgb="FFFF0000"/>
        <rFont val="Times New Roman Baltic"/>
        <family val="1"/>
        <charset val="186"/>
      </rPr>
      <t xml:space="preserve"> 191</t>
    </r>
  </si>
  <si>
    <r>
      <rPr>
        <b/>
        <sz val="8"/>
        <rFont val="Times New Roman Baltic"/>
        <charset val="186"/>
      </rPr>
      <t>197</t>
    </r>
    <r>
      <rPr>
        <strike/>
        <sz val="8"/>
        <color rgb="FFFF0000"/>
        <rFont val="Times New Roman Baltic"/>
        <family val="1"/>
        <charset val="186"/>
      </rPr>
      <t xml:space="preserve"> 192</t>
    </r>
  </si>
  <si>
    <r>
      <rPr>
        <b/>
        <sz val="8"/>
        <rFont val="Times New Roman Baltic"/>
        <charset val="186"/>
      </rPr>
      <t>198</t>
    </r>
    <r>
      <rPr>
        <strike/>
        <sz val="8"/>
        <color rgb="FFFF0000"/>
        <rFont val="Times New Roman Baltic"/>
        <family val="1"/>
        <charset val="186"/>
      </rPr>
      <t xml:space="preserve"> 193</t>
    </r>
  </si>
  <si>
    <r>
      <rPr>
        <b/>
        <sz val="8"/>
        <rFont val="Times New Roman Baltic"/>
        <charset val="186"/>
      </rPr>
      <t xml:space="preserve">199 </t>
    </r>
    <r>
      <rPr>
        <strike/>
        <sz val="8"/>
        <color rgb="FFFF0000"/>
        <rFont val="Times New Roman Baltic"/>
        <family val="1"/>
        <charset val="186"/>
      </rPr>
      <t>194</t>
    </r>
  </si>
  <si>
    <r>
      <rPr>
        <b/>
        <sz val="8"/>
        <rFont val="Times New Roman Baltic"/>
        <charset val="186"/>
      </rPr>
      <t xml:space="preserve">200 </t>
    </r>
    <r>
      <rPr>
        <strike/>
        <sz val="8"/>
        <color rgb="FFFF0000"/>
        <rFont val="Times New Roman Baltic"/>
        <family val="1"/>
        <charset val="186"/>
      </rPr>
      <t>195</t>
    </r>
  </si>
  <si>
    <r>
      <rPr>
        <b/>
        <sz val="8"/>
        <rFont val="Times New Roman Baltic"/>
        <charset val="186"/>
      </rPr>
      <t>201</t>
    </r>
    <r>
      <rPr>
        <strike/>
        <sz val="8"/>
        <color rgb="FFFF0000"/>
        <rFont val="Times New Roman Baltic"/>
        <family val="1"/>
        <charset val="186"/>
      </rPr>
      <t xml:space="preserve"> 196</t>
    </r>
  </si>
  <si>
    <r>
      <rPr>
        <b/>
        <sz val="8"/>
        <rFont val="Times New Roman Baltic"/>
        <charset val="186"/>
      </rPr>
      <t>208</t>
    </r>
    <r>
      <rPr>
        <strike/>
        <sz val="8"/>
        <color rgb="FFFF0000"/>
        <rFont val="Times New Roman Baltic"/>
        <charset val="186"/>
      </rPr>
      <t xml:space="preserve"> 200</t>
    </r>
  </si>
  <si>
    <r>
      <rPr>
        <b/>
        <sz val="8"/>
        <rFont val="Times New Roman Baltic"/>
        <charset val="186"/>
      </rPr>
      <t>209</t>
    </r>
    <r>
      <rPr>
        <strike/>
        <sz val="8"/>
        <color rgb="FFFF0000"/>
        <rFont val="Times New Roman Baltic"/>
        <charset val="186"/>
      </rPr>
      <t xml:space="preserve"> 201</t>
    </r>
  </si>
  <si>
    <r>
      <rPr>
        <b/>
        <sz val="8"/>
        <rFont val="Times New Roman Baltic"/>
        <charset val="186"/>
      </rPr>
      <t xml:space="preserve">210 </t>
    </r>
    <r>
      <rPr>
        <strike/>
        <sz val="8"/>
        <color rgb="FFFF0000"/>
        <rFont val="Times New Roman Baltic"/>
        <charset val="186"/>
      </rPr>
      <t>202</t>
    </r>
  </si>
  <si>
    <r>
      <rPr>
        <b/>
        <sz val="8"/>
        <rFont val="Times New Roman Baltic"/>
        <charset val="186"/>
      </rPr>
      <t>211</t>
    </r>
    <r>
      <rPr>
        <strike/>
        <sz val="8"/>
        <color rgb="FFFF0000"/>
        <rFont val="Times New Roman Baltic"/>
        <charset val="186"/>
      </rPr>
      <t xml:space="preserve"> 203</t>
    </r>
  </si>
  <si>
    <r>
      <rPr>
        <b/>
        <sz val="8"/>
        <rFont val="Times New Roman Baltic"/>
        <charset val="186"/>
      </rPr>
      <t xml:space="preserve">212 </t>
    </r>
    <r>
      <rPr>
        <strike/>
        <sz val="8"/>
        <color rgb="FFFF0000"/>
        <rFont val="Times New Roman Baltic"/>
        <charset val="186"/>
      </rPr>
      <t>204</t>
    </r>
  </si>
  <si>
    <r>
      <rPr>
        <b/>
        <sz val="8"/>
        <rFont val="Times New Roman Baltic"/>
        <charset val="186"/>
      </rPr>
      <t>213</t>
    </r>
    <r>
      <rPr>
        <strike/>
        <sz val="8"/>
        <color rgb="FFFF0000"/>
        <rFont val="Times New Roman Baltic"/>
        <charset val="186"/>
      </rPr>
      <t xml:space="preserve"> 205</t>
    </r>
  </si>
  <si>
    <r>
      <rPr>
        <b/>
        <sz val="8"/>
        <rFont val="Times New Roman Baltic"/>
        <charset val="186"/>
      </rPr>
      <t>214</t>
    </r>
    <r>
      <rPr>
        <strike/>
        <sz val="8"/>
        <color rgb="FFFF0000"/>
        <rFont val="Times New Roman Baltic"/>
        <charset val="186"/>
      </rPr>
      <t xml:space="preserve"> 206</t>
    </r>
  </si>
  <si>
    <r>
      <rPr>
        <b/>
        <sz val="8"/>
        <rFont val="Times New Roman Baltic"/>
        <charset val="186"/>
      </rPr>
      <t xml:space="preserve">215 </t>
    </r>
    <r>
      <rPr>
        <strike/>
        <sz val="8"/>
        <color rgb="FFFF0000"/>
        <rFont val="Times New Roman Baltic"/>
        <charset val="186"/>
      </rPr>
      <t>207</t>
    </r>
  </si>
  <si>
    <r>
      <rPr>
        <b/>
        <sz val="8"/>
        <rFont val="Times New Roman Baltic"/>
        <charset val="186"/>
      </rPr>
      <t>216</t>
    </r>
    <r>
      <rPr>
        <strike/>
        <sz val="8"/>
        <color rgb="FFFF0000"/>
        <rFont val="Times New Roman Baltic"/>
        <charset val="186"/>
      </rPr>
      <t xml:space="preserve"> 208</t>
    </r>
  </si>
  <si>
    <r>
      <rPr>
        <b/>
        <sz val="8"/>
        <rFont val="Times New Roman Baltic"/>
        <charset val="186"/>
      </rPr>
      <t>217</t>
    </r>
    <r>
      <rPr>
        <strike/>
        <sz val="8"/>
        <color rgb="FFFF0000"/>
        <rFont val="Times New Roman Baltic"/>
        <charset val="186"/>
      </rPr>
      <t xml:space="preserve"> 209</t>
    </r>
  </si>
  <si>
    <r>
      <rPr>
        <b/>
        <sz val="8"/>
        <rFont val="Times New Roman Baltic"/>
        <charset val="186"/>
      </rPr>
      <t xml:space="preserve">218 </t>
    </r>
    <r>
      <rPr>
        <strike/>
        <sz val="8"/>
        <color rgb="FFFF0000"/>
        <rFont val="Times New Roman Baltic"/>
        <charset val="186"/>
      </rPr>
      <t>210</t>
    </r>
  </si>
  <si>
    <r>
      <rPr>
        <b/>
        <sz val="8"/>
        <rFont val="Times New Roman Baltic"/>
        <charset val="186"/>
      </rPr>
      <t xml:space="preserve">219 </t>
    </r>
    <r>
      <rPr>
        <strike/>
        <sz val="8"/>
        <color rgb="FFFF0000"/>
        <rFont val="Times New Roman Baltic"/>
        <charset val="186"/>
      </rPr>
      <t>211</t>
    </r>
  </si>
  <si>
    <r>
      <rPr>
        <b/>
        <sz val="8"/>
        <rFont val="Times New Roman Baltic"/>
        <charset val="186"/>
      </rPr>
      <t xml:space="preserve">220 </t>
    </r>
    <r>
      <rPr>
        <strike/>
        <sz val="8"/>
        <color rgb="FFFF0000"/>
        <rFont val="Times New Roman Baltic"/>
        <charset val="186"/>
      </rPr>
      <t>212</t>
    </r>
  </si>
  <si>
    <r>
      <rPr>
        <b/>
        <sz val="8"/>
        <rFont val="Times New Roman Baltic"/>
        <charset val="186"/>
      </rPr>
      <t>221</t>
    </r>
    <r>
      <rPr>
        <strike/>
        <sz val="8"/>
        <color rgb="FFFF0000"/>
        <rFont val="Times New Roman Baltic"/>
        <charset val="186"/>
      </rPr>
      <t xml:space="preserve"> 213</t>
    </r>
  </si>
  <si>
    <r>
      <rPr>
        <b/>
        <sz val="8"/>
        <rFont val="Times New Roman Baltic"/>
        <charset val="186"/>
      </rPr>
      <t>222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214</t>
    </r>
  </si>
  <si>
    <r>
      <rPr>
        <b/>
        <sz val="8"/>
        <rFont val="Times New Roman Baltic"/>
        <charset val="186"/>
      </rPr>
      <t>223</t>
    </r>
    <r>
      <rPr>
        <strike/>
        <sz val="8"/>
        <color rgb="FFFF0000"/>
        <rFont val="Times New Roman Baltic"/>
        <charset val="186"/>
      </rPr>
      <t xml:space="preserve"> 215</t>
    </r>
  </si>
  <si>
    <r>
      <rPr>
        <b/>
        <sz val="8"/>
        <rFont val="Times New Roman Baltic"/>
        <charset val="186"/>
      </rPr>
      <t>224</t>
    </r>
    <r>
      <rPr>
        <strike/>
        <sz val="8"/>
        <color rgb="FFFF0000"/>
        <rFont val="Times New Roman Baltic"/>
        <charset val="186"/>
      </rPr>
      <t xml:space="preserve"> 216</t>
    </r>
  </si>
  <si>
    <r>
      <rPr>
        <b/>
        <sz val="8"/>
        <rFont val="Times New Roman Baltic"/>
        <charset val="186"/>
      </rPr>
      <t>225</t>
    </r>
    <r>
      <rPr>
        <strike/>
        <sz val="8"/>
        <color rgb="FFFF0000"/>
        <rFont val="Times New Roman Baltic"/>
        <charset val="186"/>
      </rPr>
      <t xml:space="preserve"> 217</t>
    </r>
  </si>
  <si>
    <r>
      <rPr>
        <b/>
        <sz val="8"/>
        <rFont val="Times New Roman Baltic"/>
        <charset val="186"/>
      </rPr>
      <t>226</t>
    </r>
    <r>
      <rPr>
        <strike/>
        <sz val="8"/>
        <color rgb="FFFF0000"/>
        <rFont val="Times New Roman Baltic"/>
        <charset val="186"/>
      </rPr>
      <t xml:space="preserve"> 218</t>
    </r>
  </si>
  <si>
    <r>
      <rPr>
        <b/>
        <sz val="8"/>
        <rFont val="Times New Roman Baltic"/>
        <charset val="186"/>
      </rPr>
      <t>227</t>
    </r>
    <r>
      <rPr>
        <strike/>
        <sz val="8"/>
        <color rgb="FFFF0000"/>
        <rFont val="Times New Roman Baltic"/>
        <charset val="186"/>
      </rPr>
      <t xml:space="preserve"> 219</t>
    </r>
  </si>
  <si>
    <r>
      <rPr>
        <b/>
        <sz val="8"/>
        <rFont val="Times New Roman Baltic"/>
        <charset val="186"/>
      </rPr>
      <t>228</t>
    </r>
    <r>
      <rPr>
        <strike/>
        <sz val="8"/>
        <color rgb="FFFF0000"/>
        <rFont val="Times New Roman Baltic"/>
        <charset val="186"/>
      </rPr>
      <t xml:space="preserve"> 220</t>
    </r>
  </si>
  <si>
    <r>
      <rPr>
        <b/>
        <sz val="8"/>
        <rFont val="Times New Roman Baltic"/>
        <charset val="186"/>
      </rPr>
      <t xml:space="preserve">229 </t>
    </r>
    <r>
      <rPr>
        <strike/>
        <sz val="8"/>
        <color rgb="FFFF0000"/>
        <rFont val="Times New Roman Baltic"/>
        <charset val="186"/>
      </rPr>
      <t>221</t>
    </r>
  </si>
  <si>
    <r>
      <rPr>
        <b/>
        <sz val="8"/>
        <rFont val="Times New Roman Baltic"/>
        <charset val="186"/>
      </rPr>
      <t>230</t>
    </r>
    <r>
      <rPr>
        <strike/>
        <sz val="8"/>
        <color rgb="FFFF0000"/>
        <rFont val="Times New Roman Baltic"/>
        <charset val="186"/>
      </rPr>
      <t xml:space="preserve"> 222</t>
    </r>
  </si>
  <si>
    <r>
      <rPr>
        <b/>
        <sz val="8"/>
        <rFont val="Times New Roman Baltic"/>
        <charset val="186"/>
      </rPr>
      <t>231</t>
    </r>
    <r>
      <rPr>
        <strike/>
        <sz val="8"/>
        <color rgb="FFFF0000"/>
        <rFont val="Times New Roman Baltic"/>
        <charset val="186"/>
      </rPr>
      <t xml:space="preserve"> 223</t>
    </r>
  </si>
  <si>
    <r>
      <rPr>
        <b/>
        <sz val="8"/>
        <rFont val="Times New Roman Baltic"/>
        <charset val="186"/>
      </rPr>
      <t>232</t>
    </r>
    <r>
      <rPr>
        <strike/>
        <sz val="8"/>
        <color rgb="FFFF0000"/>
        <rFont val="Times New Roman Baltic"/>
        <charset val="186"/>
      </rPr>
      <t xml:space="preserve"> 224</t>
    </r>
  </si>
  <si>
    <r>
      <rPr>
        <b/>
        <sz val="8"/>
        <rFont val="Times New Roman Baltic"/>
        <charset val="186"/>
      </rPr>
      <t xml:space="preserve">233 </t>
    </r>
    <r>
      <rPr>
        <strike/>
        <sz val="8"/>
        <color rgb="FFFF0000"/>
        <rFont val="Times New Roman Baltic"/>
        <charset val="186"/>
      </rPr>
      <t>225</t>
    </r>
  </si>
  <si>
    <r>
      <rPr>
        <b/>
        <sz val="8"/>
        <rFont val="Times New Roman Baltic"/>
        <charset val="186"/>
      </rPr>
      <t>240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229</t>
    </r>
  </si>
  <si>
    <r>
      <rPr>
        <b/>
        <sz val="8"/>
        <rFont val="Times New Roman Baltic"/>
        <charset val="186"/>
      </rPr>
      <t xml:space="preserve">241 </t>
    </r>
    <r>
      <rPr>
        <strike/>
        <sz val="8"/>
        <color rgb="FFFF0000"/>
        <rFont val="Times New Roman Baltic"/>
        <charset val="186"/>
      </rPr>
      <t>230</t>
    </r>
  </si>
  <si>
    <r>
      <rPr>
        <b/>
        <sz val="8"/>
        <rFont val="Times New Roman Baltic"/>
        <charset val="186"/>
      </rPr>
      <t>242</t>
    </r>
    <r>
      <rPr>
        <strike/>
        <sz val="8"/>
        <color rgb="FFFF0000"/>
        <rFont val="Times New Roman Baltic"/>
        <charset val="186"/>
      </rPr>
      <t xml:space="preserve"> 231</t>
    </r>
  </si>
  <si>
    <r>
      <rPr>
        <b/>
        <sz val="8"/>
        <rFont val="Times New Roman Baltic"/>
        <charset val="186"/>
      </rPr>
      <t>243</t>
    </r>
    <r>
      <rPr>
        <strike/>
        <sz val="8"/>
        <color rgb="FFFF0000"/>
        <rFont val="Times New Roman Baltic"/>
        <charset val="186"/>
      </rPr>
      <t xml:space="preserve"> 232</t>
    </r>
  </si>
  <si>
    <r>
      <rPr>
        <b/>
        <sz val="8"/>
        <rFont val="Times New Roman Baltic"/>
        <charset val="186"/>
      </rPr>
      <t xml:space="preserve">244 </t>
    </r>
    <r>
      <rPr>
        <strike/>
        <sz val="8"/>
        <color rgb="FFFF0000"/>
        <rFont val="Times New Roman Baltic"/>
        <charset val="186"/>
      </rPr>
      <t>233</t>
    </r>
  </si>
  <si>
    <r>
      <rPr>
        <b/>
        <sz val="8"/>
        <rFont val="Times New Roman Baltic"/>
        <charset val="186"/>
      </rPr>
      <t>245</t>
    </r>
    <r>
      <rPr>
        <strike/>
        <sz val="8"/>
        <color rgb="FFFF0000"/>
        <rFont val="Times New Roman Baltic"/>
        <charset val="186"/>
      </rPr>
      <t xml:space="preserve"> 234</t>
    </r>
  </si>
  <si>
    <r>
      <rPr>
        <b/>
        <sz val="8"/>
        <rFont val="Times New Roman Baltic"/>
        <charset val="186"/>
      </rPr>
      <t>246</t>
    </r>
    <r>
      <rPr>
        <strike/>
        <sz val="8"/>
        <color rgb="FFFF0000"/>
        <rFont val="Times New Roman Baltic"/>
        <charset val="186"/>
      </rPr>
      <t xml:space="preserve"> 235</t>
    </r>
  </si>
  <si>
    <r>
      <rPr>
        <b/>
        <sz val="8"/>
        <rFont val="Times New Roman Baltic"/>
        <charset val="186"/>
      </rPr>
      <t xml:space="preserve">247 </t>
    </r>
    <r>
      <rPr>
        <strike/>
        <sz val="8"/>
        <color rgb="FFFF0000"/>
        <rFont val="Times New Roman Baltic"/>
        <charset val="186"/>
      </rPr>
      <t>236</t>
    </r>
  </si>
  <si>
    <r>
      <rPr>
        <b/>
        <sz val="8"/>
        <rFont val="Times New Roman Baltic"/>
        <charset val="186"/>
      </rPr>
      <t>248</t>
    </r>
    <r>
      <rPr>
        <strike/>
        <sz val="8"/>
        <color rgb="FFFF0000"/>
        <rFont val="Times New Roman Baltic"/>
        <charset val="186"/>
      </rPr>
      <t xml:space="preserve"> 237</t>
    </r>
  </si>
  <si>
    <r>
      <rPr>
        <b/>
        <sz val="8"/>
        <rFont val="Times New Roman Baltic"/>
        <charset val="186"/>
      </rPr>
      <t>249</t>
    </r>
    <r>
      <rPr>
        <strike/>
        <sz val="8"/>
        <color rgb="FFFF0000"/>
        <rFont val="Times New Roman Baltic"/>
        <charset val="186"/>
      </rPr>
      <t xml:space="preserve"> 238</t>
    </r>
  </si>
  <si>
    <r>
      <rPr>
        <b/>
        <sz val="8"/>
        <rFont val="Times New Roman Baltic"/>
        <charset val="186"/>
      </rPr>
      <t>250</t>
    </r>
    <r>
      <rPr>
        <strike/>
        <sz val="8"/>
        <color rgb="FFFF0000"/>
        <rFont val="Times New Roman Baltic"/>
        <charset val="186"/>
      </rPr>
      <t xml:space="preserve"> 239</t>
    </r>
  </si>
  <si>
    <r>
      <rPr>
        <b/>
        <sz val="8"/>
        <rFont val="Times New Roman Baltic"/>
        <charset val="186"/>
      </rPr>
      <t xml:space="preserve">251 </t>
    </r>
    <r>
      <rPr>
        <strike/>
        <sz val="8"/>
        <color rgb="FFFF0000"/>
        <rFont val="Times New Roman Baltic"/>
        <charset val="186"/>
      </rPr>
      <t>240</t>
    </r>
  </si>
  <si>
    <r>
      <rPr>
        <b/>
        <sz val="8"/>
        <rFont val="Times New Roman Baltic"/>
        <charset val="186"/>
      </rPr>
      <t xml:space="preserve">252 </t>
    </r>
    <r>
      <rPr>
        <strike/>
        <sz val="8"/>
        <color rgb="FFFF0000"/>
        <rFont val="Times New Roman Baltic"/>
        <charset val="186"/>
      </rPr>
      <t>241</t>
    </r>
  </si>
  <si>
    <r>
      <rPr>
        <b/>
        <sz val="8"/>
        <rFont val="Times New Roman Baltic"/>
        <charset val="186"/>
      </rPr>
      <t>253</t>
    </r>
    <r>
      <rPr>
        <strike/>
        <sz val="8"/>
        <color rgb="FFFF0000"/>
        <rFont val="Times New Roman Baltic"/>
        <charset val="186"/>
      </rPr>
      <t xml:space="preserve"> 242</t>
    </r>
  </si>
  <si>
    <r>
      <rPr>
        <b/>
        <sz val="8"/>
        <rFont val="Times New Roman Baltic"/>
        <charset val="186"/>
      </rPr>
      <t>254</t>
    </r>
    <r>
      <rPr>
        <strike/>
        <sz val="8"/>
        <color rgb="FFFF0000"/>
        <rFont val="Times New Roman Baltic"/>
        <charset val="186"/>
      </rPr>
      <t xml:space="preserve"> 243</t>
    </r>
  </si>
  <si>
    <r>
      <rPr>
        <b/>
        <sz val="8"/>
        <rFont val="Times New Roman Baltic"/>
        <charset val="186"/>
      </rPr>
      <t>255</t>
    </r>
    <r>
      <rPr>
        <strike/>
        <sz val="8"/>
        <color rgb="FFFF0000"/>
        <rFont val="Times New Roman Baltic"/>
        <charset val="186"/>
      </rPr>
      <t xml:space="preserve"> 244</t>
    </r>
  </si>
  <si>
    <r>
      <rPr>
        <b/>
        <sz val="8"/>
        <rFont val="Times New Roman Baltic"/>
        <charset val="186"/>
      </rPr>
      <t>256</t>
    </r>
    <r>
      <rPr>
        <strike/>
        <sz val="8"/>
        <color rgb="FFFF0000"/>
        <rFont val="Times New Roman Baltic"/>
        <charset val="186"/>
      </rPr>
      <t xml:space="preserve"> 245</t>
    </r>
  </si>
  <si>
    <r>
      <rPr>
        <b/>
        <sz val="8"/>
        <rFont val="Times New Roman Baltic"/>
        <charset val="186"/>
      </rPr>
      <t>257</t>
    </r>
    <r>
      <rPr>
        <strike/>
        <sz val="8"/>
        <color rgb="FFFF0000"/>
        <rFont val="Times New Roman Baltic"/>
        <charset val="186"/>
      </rPr>
      <t xml:space="preserve"> 246</t>
    </r>
  </si>
  <si>
    <r>
      <rPr>
        <b/>
        <sz val="8"/>
        <rFont val="Times New Roman Baltic"/>
        <charset val="186"/>
      </rPr>
      <t>258</t>
    </r>
    <r>
      <rPr>
        <strike/>
        <sz val="8"/>
        <color rgb="FFFF0000"/>
        <rFont val="Times New Roman Baltic"/>
        <charset val="186"/>
      </rPr>
      <t xml:space="preserve"> 247</t>
    </r>
  </si>
  <si>
    <r>
      <rPr>
        <b/>
        <sz val="8"/>
        <rFont val="Times New Roman Baltic"/>
        <charset val="186"/>
      </rPr>
      <t>259</t>
    </r>
    <r>
      <rPr>
        <strike/>
        <sz val="8"/>
        <color rgb="FFFF0000"/>
        <rFont val="Times New Roman Baltic"/>
        <charset val="186"/>
      </rPr>
      <t xml:space="preserve"> 248</t>
    </r>
  </si>
  <si>
    <r>
      <rPr>
        <b/>
        <sz val="8"/>
        <rFont val="Times New Roman Baltic"/>
        <charset val="186"/>
      </rPr>
      <t xml:space="preserve">260 </t>
    </r>
    <r>
      <rPr>
        <strike/>
        <sz val="8"/>
        <color rgb="FFFF0000"/>
        <rFont val="Times New Roman Baltic"/>
        <charset val="186"/>
      </rPr>
      <t>249</t>
    </r>
  </si>
  <si>
    <r>
      <rPr>
        <b/>
        <sz val="8"/>
        <rFont val="Times New Roman Baltic"/>
        <charset val="186"/>
      </rPr>
      <t>261</t>
    </r>
    <r>
      <rPr>
        <strike/>
        <sz val="8"/>
        <color rgb="FFFF0000"/>
        <rFont val="Times New Roman Baltic"/>
        <charset val="186"/>
      </rPr>
      <t xml:space="preserve"> 250</t>
    </r>
  </si>
  <si>
    <r>
      <rPr>
        <b/>
        <sz val="8"/>
        <rFont val="Times New Roman Baltic"/>
        <charset val="186"/>
      </rPr>
      <t xml:space="preserve">262 </t>
    </r>
    <r>
      <rPr>
        <strike/>
        <sz val="8"/>
        <color rgb="FFFF0000"/>
        <rFont val="Times New Roman Baltic"/>
        <charset val="186"/>
      </rPr>
      <t>251</t>
    </r>
  </si>
  <si>
    <r>
      <rPr>
        <b/>
        <sz val="8"/>
        <rFont val="Times New Roman Baltic"/>
        <charset val="186"/>
      </rPr>
      <t xml:space="preserve">263 </t>
    </r>
    <r>
      <rPr>
        <strike/>
        <sz val="8"/>
        <color rgb="FFFF0000"/>
        <rFont val="Times New Roman Baltic"/>
        <charset val="186"/>
      </rPr>
      <t>252</t>
    </r>
  </si>
  <si>
    <r>
      <rPr>
        <b/>
        <sz val="8"/>
        <rFont val="Times New Roman Baltic"/>
        <charset val="186"/>
      </rPr>
      <t xml:space="preserve">264 </t>
    </r>
    <r>
      <rPr>
        <strike/>
        <sz val="8"/>
        <color rgb="FFFF0000"/>
        <rFont val="Times New Roman Baltic"/>
        <charset val="186"/>
      </rPr>
      <t>253</t>
    </r>
  </si>
  <si>
    <r>
      <rPr>
        <b/>
        <sz val="8"/>
        <rFont val="Times New Roman Baltic"/>
        <charset val="186"/>
      </rPr>
      <t xml:space="preserve">265 </t>
    </r>
    <r>
      <rPr>
        <strike/>
        <sz val="8"/>
        <color rgb="FFFF0000"/>
        <rFont val="Times New Roman Baltic"/>
        <charset val="186"/>
      </rPr>
      <t>254</t>
    </r>
  </si>
  <si>
    <r>
      <rPr>
        <b/>
        <sz val="8"/>
        <rFont val="Times New Roman Baltic"/>
        <charset val="186"/>
      </rPr>
      <t>266</t>
    </r>
    <r>
      <rPr>
        <strike/>
        <sz val="8"/>
        <color rgb="FFFF0000"/>
        <rFont val="Times New Roman Baltic"/>
        <charset val="186"/>
      </rPr>
      <t xml:space="preserve"> 255</t>
    </r>
  </si>
  <si>
    <r>
      <rPr>
        <b/>
        <sz val="8"/>
        <rFont val="Times New Roman Baltic"/>
        <charset val="186"/>
      </rPr>
      <t>273</t>
    </r>
    <r>
      <rPr>
        <strike/>
        <sz val="8"/>
        <color rgb="FFFF0000"/>
        <rFont val="Times New Roman Baltic"/>
        <charset val="186"/>
      </rPr>
      <t xml:space="preserve"> 258</t>
    </r>
  </si>
  <si>
    <r>
      <rPr>
        <b/>
        <sz val="8"/>
        <rFont val="Times New Roman Baltic"/>
        <charset val="186"/>
      </rPr>
      <t>274</t>
    </r>
    <r>
      <rPr>
        <strike/>
        <sz val="8"/>
        <color rgb="FFFF0000"/>
        <rFont val="Times New Roman Baltic"/>
        <charset val="186"/>
      </rPr>
      <t xml:space="preserve"> 259</t>
    </r>
  </si>
  <si>
    <r>
      <rPr>
        <b/>
        <sz val="8"/>
        <rFont val="Times New Roman Baltic"/>
        <charset val="186"/>
      </rPr>
      <t xml:space="preserve">275 </t>
    </r>
    <r>
      <rPr>
        <strike/>
        <sz val="8"/>
        <color rgb="FFFF0000"/>
        <rFont val="Times New Roman Baltic"/>
        <charset val="186"/>
      </rPr>
      <t>260</t>
    </r>
  </si>
  <si>
    <r>
      <rPr>
        <b/>
        <sz val="8"/>
        <rFont val="Times New Roman Baltic"/>
        <charset val="186"/>
      </rPr>
      <t>276</t>
    </r>
    <r>
      <rPr>
        <strike/>
        <sz val="8"/>
        <color rgb="FFFF0000"/>
        <rFont val="Times New Roman Baltic"/>
        <charset val="186"/>
      </rPr>
      <t xml:space="preserve"> 261</t>
    </r>
  </si>
  <si>
    <r>
      <rPr>
        <b/>
        <sz val="8"/>
        <rFont val="Times New Roman Baltic"/>
        <charset val="186"/>
      </rPr>
      <t>277</t>
    </r>
    <r>
      <rPr>
        <strike/>
        <sz val="8"/>
        <color rgb="FFFF0000"/>
        <rFont val="Times New Roman Baltic"/>
        <charset val="186"/>
      </rPr>
      <t xml:space="preserve"> 262</t>
    </r>
  </si>
  <si>
    <r>
      <rPr>
        <b/>
        <sz val="8"/>
        <rFont val="Times New Roman Baltic"/>
        <charset val="186"/>
      </rPr>
      <t>278</t>
    </r>
    <r>
      <rPr>
        <strike/>
        <sz val="8"/>
        <color rgb="FFFF0000"/>
        <rFont val="Times New Roman Baltic"/>
        <charset val="186"/>
      </rPr>
      <t xml:space="preserve"> 263</t>
    </r>
  </si>
  <si>
    <r>
      <rPr>
        <b/>
        <sz val="8"/>
        <rFont val="Times New Roman Baltic"/>
        <charset val="186"/>
      </rPr>
      <t>279</t>
    </r>
    <r>
      <rPr>
        <strike/>
        <sz val="8"/>
        <color rgb="FFFF0000"/>
        <rFont val="Times New Roman Baltic"/>
        <charset val="186"/>
      </rPr>
      <t xml:space="preserve"> 264</t>
    </r>
  </si>
  <si>
    <r>
      <rPr>
        <b/>
        <sz val="8"/>
        <rFont val="Times New Roman Baltic"/>
        <charset val="186"/>
      </rPr>
      <t>280</t>
    </r>
    <r>
      <rPr>
        <strike/>
        <sz val="8"/>
        <color rgb="FFFF0000"/>
        <rFont val="Times New Roman Baltic"/>
        <charset val="186"/>
      </rPr>
      <t xml:space="preserve"> 265</t>
    </r>
  </si>
  <si>
    <r>
      <rPr>
        <b/>
        <sz val="8"/>
        <rFont val="Times New Roman Baltic"/>
        <charset val="186"/>
      </rPr>
      <t>281</t>
    </r>
    <r>
      <rPr>
        <strike/>
        <sz val="8"/>
        <color rgb="FFFF0000"/>
        <rFont val="Times New Roman Baltic"/>
        <charset val="186"/>
      </rPr>
      <t xml:space="preserve"> 266</t>
    </r>
  </si>
  <si>
    <r>
      <rPr>
        <b/>
        <sz val="8"/>
        <rFont val="Times New Roman Baltic"/>
        <charset val="186"/>
      </rPr>
      <t>282</t>
    </r>
    <r>
      <rPr>
        <strike/>
        <sz val="8"/>
        <color rgb="FFFF0000"/>
        <rFont val="Times New Roman Baltic"/>
        <charset val="186"/>
      </rPr>
      <t xml:space="preserve"> 267</t>
    </r>
  </si>
  <si>
    <r>
      <rPr>
        <b/>
        <sz val="8"/>
        <rFont val="Times New Roman Baltic"/>
        <charset val="186"/>
      </rPr>
      <t>283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268</t>
    </r>
  </si>
  <si>
    <r>
      <rPr>
        <b/>
        <sz val="8"/>
        <rFont val="Times New Roman Baltic"/>
        <charset val="186"/>
      </rPr>
      <t>284</t>
    </r>
    <r>
      <rPr>
        <strike/>
        <sz val="8"/>
        <color rgb="FFFF0000"/>
        <rFont val="Times New Roman Baltic"/>
        <charset val="186"/>
      </rPr>
      <t xml:space="preserve"> 269</t>
    </r>
  </si>
  <si>
    <r>
      <rPr>
        <b/>
        <sz val="8"/>
        <rFont val="Times New Roman Baltic"/>
        <charset val="186"/>
      </rPr>
      <t xml:space="preserve">285 </t>
    </r>
    <r>
      <rPr>
        <strike/>
        <sz val="8"/>
        <color rgb="FFFF0000"/>
        <rFont val="Times New Roman Baltic"/>
        <charset val="186"/>
      </rPr>
      <t>270</t>
    </r>
  </si>
  <si>
    <r>
      <rPr>
        <b/>
        <sz val="8"/>
        <rFont val="Times New Roman Baltic"/>
        <charset val="186"/>
      </rPr>
      <t xml:space="preserve">286 </t>
    </r>
    <r>
      <rPr>
        <strike/>
        <sz val="8"/>
        <color rgb="FFFF0000"/>
        <rFont val="Times New Roman Baltic"/>
        <charset val="186"/>
      </rPr>
      <t>271</t>
    </r>
  </si>
  <si>
    <r>
      <rPr>
        <b/>
        <sz val="8"/>
        <rFont val="Times New Roman Baltic"/>
        <charset val="186"/>
      </rPr>
      <t>287</t>
    </r>
    <r>
      <rPr>
        <strike/>
        <sz val="8"/>
        <color rgb="FFFF0000"/>
        <rFont val="Times New Roman Baltic"/>
        <charset val="186"/>
      </rPr>
      <t xml:space="preserve"> 272</t>
    </r>
  </si>
  <si>
    <r>
      <rPr>
        <b/>
        <sz val="8"/>
        <rFont val="Times New Roman Baltic"/>
        <charset val="186"/>
      </rPr>
      <t xml:space="preserve">288 </t>
    </r>
    <r>
      <rPr>
        <strike/>
        <sz val="8"/>
        <color rgb="FFFF0000"/>
        <rFont val="Times New Roman Baltic"/>
        <charset val="186"/>
      </rPr>
      <t>273</t>
    </r>
  </si>
  <si>
    <r>
      <rPr>
        <b/>
        <sz val="8"/>
        <rFont val="Times New Roman Baltic"/>
        <charset val="186"/>
      </rPr>
      <t xml:space="preserve">289 </t>
    </r>
    <r>
      <rPr>
        <strike/>
        <sz val="8"/>
        <color rgb="FFFF0000"/>
        <rFont val="Times New Roman Baltic"/>
        <charset val="186"/>
      </rPr>
      <t>274</t>
    </r>
  </si>
  <si>
    <r>
      <rPr>
        <b/>
        <sz val="8"/>
        <rFont val="Times New Roman Baltic"/>
        <charset val="186"/>
      </rPr>
      <t>290</t>
    </r>
    <r>
      <rPr>
        <strike/>
        <sz val="8"/>
        <color rgb="FFFF0000"/>
        <rFont val="Times New Roman Baltic"/>
        <charset val="186"/>
      </rPr>
      <t xml:space="preserve"> 275</t>
    </r>
  </si>
  <si>
    <r>
      <rPr>
        <b/>
        <sz val="8"/>
        <rFont val="Times New Roman Baltic"/>
        <charset val="186"/>
      </rPr>
      <t>291</t>
    </r>
    <r>
      <rPr>
        <strike/>
        <sz val="8"/>
        <color rgb="FFFF0000"/>
        <rFont val="Times New Roman Baltic"/>
        <charset val="186"/>
      </rPr>
      <t xml:space="preserve"> 276</t>
    </r>
  </si>
  <si>
    <r>
      <rPr>
        <b/>
        <sz val="8"/>
        <rFont val="Times New Roman Baltic"/>
        <charset val="186"/>
      </rPr>
      <t xml:space="preserve">292 </t>
    </r>
    <r>
      <rPr>
        <strike/>
        <sz val="8"/>
        <color rgb="FFFF0000"/>
        <rFont val="Times New Roman Baltic"/>
        <charset val="186"/>
      </rPr>
      <t>277</t>
    </r>
  </si>
  <si>
    <r>
      <rPr>
        <b/>
        <sz val="8"/>
        <rFont val="Times New Roman Baltic"/>
        <charset val="186"/>
      </rPr>
      <t xml:space="preserve">293 </t>
    </r>
    <r>
      <rPr>
        <strike/>
        <sz val="8"/>
        <color rgb="FFFF0000"/>
        <rFont val="Times New Roman Baltic"/>
        <charset val="186"/>
      </rPr>
      <t>278</t>
    </r>
  </si>
  <si>
    <r>
      <rPr>
        <b/>
        <sz val="8"/>
        <rFont val="Times New Roman Baltic"/>
        <charset val="186"/>
      </rPr>
      <t xml:space="preserve">294 </t>
    </r>
    <r>
      <rPr>
        <strike/>
        <sz val="8"/>
        <color rgb="FFFF0000"/>
        <rFont val="Times New Roman Baltic"/>
        <charset val="186"/>
      </rPr>
      <t>279</t>
    </r>
  </si>
  <si>
    <r>
      <rPr>
        <b/>
        <sz val="8"/>
        <rFont val="Times New Roman Baltic"/>
        <charset val="186"/>
      </rPr>
      <t>295</t>
    </r>
    <r>
      <rPr>
        <strike/>
        <sz val="8"/>
        <color rgb="FFFF0000"/>
        <rFont val="Times New Roman Baltic"/>
        <charset val="186"/>
      </rPr>
      <t xml:space="preserve"> 280</t>
    </r>
  </si>
  <si>
    <r>
      <rPr>
        <b/>
        <sz val="8"/>
        <rFont val="Times New Roman Baltic"/>
        <charset val="186"/>
      </rPr>
      <t xml:space="preserve">296 </t>
    </r>
    <r>
      <rPr>
        <strike/>
        <sz val="8"/>
        <color rgb="FFFF0000"/>
        <rFont val="Times New Roman Baltic"/>
        <charset val="186"/>
      </rPr>
      <t>281</t>
    </r>
  </si>
  <si>
    <r>
      <rPr>
        <b/>
        <sz val="8"/>
        <rFont val="Times New Roman Baltic"/>
        <charset val="186"/>
      </rPr>
      <t>297</t>
    </r>
    <r>
      <rPr>
        <strike/>
        <sz val="8"/>
        <color rgb="FFFF0000"/>
        <rFont val="Times New Roman Baltic"/>
        <charset val="186"/>
      </rPr>
      <t xml:space="preserve"> 282</t>
    </r>
  </si>
  <si>
    <r>
      <rPr>
        <b/>
        <sz val="8"/>
        <rFont val="Times New Roman Baltic"/>
        <charset val="186"/>
      </rPr>
      <t>298</t>
    </r>
    <r>
      <rPr>
        <strike/>
        <sz val="8"/>
        <color rgb="FFFF0000"/>
        <rFont val="Times New Roman Baltic"/>
        <charset val="186"/>
      </rPr>
      <t xml:space="preserve"> 283</t>
    </r>
  </si>
  <si>
    <r>
      <rPr>
        <b/>
        <sz val="8"/>
        <rFont val="Times New Roman Baltic"/>
        <charset val="186"/>
      </rPr>
      <t>299</t>
    </r>
    <r>
      <rPr>
        <strike/>
        <sz val="8"/>
        <color rgb="FFFF0000"/>
        <rFont val="Times New Roman Baltic"/>
        <charset val="186"/>
      </rPr>
      <t xml:space="preserve"> 284</t>
    </r>
  </si>
  <si>
    <r>
      <rPr>
        <b/>
        <sz val="8"/>
        <rFont val="Times New Roman Baltic"/>
        <charset val="186"/>
      </rPr>
      <t xml:space="preserve">300 </t>
    </r>
    <r>
      <rPr>
        <strike/>
        <sz val="8"/>
        <color rgb="FFFF0000"/>
        <rFont val="Times New Roman Baltic"/>
        <charset val="186"/>
      </rPr>
      <t>285</t>
    </r>
  </si>
  <si>
    <r>
      <rPr>
        <b/>
        <sz val="8"/>
        <rFont val="Times New Roman Baltic"/>
        <charset val="186"/>
      </rPr>
      <t>307</t>
    </r>
    <r>
      <rPr>
        <strike/>
        <sz val="8"/>
        <color rgb="FFFF0000"/>
        <rFont val="Times New Roman Baltic"/>
        <charset val="186"/>
      </rPr>
      <t xml:space="preserve"> 286</t>
    </r>
  </si>
  <si>
    <r>
      <rPr>
        <b/>
        <sz val="8"/>
        <rFont val="Times New Roman Baltic"/>
        <charset val="186"/>
      </rPr>
      <t>308</t>
    </r>
    <r>
      <rPr>
        <strike/>
        <sz val="8"/>
        <color rgb="FFFF0000"/>
        <rFont val="Times New Roman Baltic"/>
        <charset val="186"/>
      </rPr>
      <t xml:space="preserve"> 287</t>
    </r>
  </si>
  <si>
    <r>
      <rPr>
        <b/>
        <sz val="8"/>
        <rFont val="Times New Roman Baltic"/>
        <charset val="186"/>
      </rPr>
      <t>309</t>
    </r>
    <r>
      <rPr>
        <strike/>
        <sz val="8"/>
        <color rgb="FFFF0000"/>
        <rFont val="Times New Roman Baltic"/>
        <charset val="186"/>
      </rPr>
      <t xml:space="preserve"> 288</t>
    </r>
  </si>
  <si>
    <r>
      <rPr>
        <b/>
        <sz val="8"/>
        <rFont val="Times New Roman Baltic"/>
        <charset val="186"/>
      </rPr>
      <t>310</t>
    </r>
    <r>
      <rPr>
        <strike/>
        <sz val="8"/>
        <color rgb="FFFF0000"/>
        <rFont val="Times New Roman Baltic"/>
        <charset val="186"/>
      </rPr>
      <t xml:space="preserve"> 289</t>
    </r>
  </si>
  <si>
    <r>
      <rPr>
        <b/>
        <sz val="8"/>
        <rFont val="Times New Roman Baltic"/>
        <charset val="186"/>
      </rPr>
      <t>311</t>
    </r>
    <r>
      <rPr>
        <strike/>
        <sz val="8"/>
        <color rgb="FFFF0000"/>
        <rFont val="Times New Roman Baltic"/>
        <charset val="186"/>
      </rPr>
      <t xml:space="preserve"> 290</t>
    </r>
  </si>
  <si>
    <r>
      <rPr>
        <b/>
        <sz val="8"/>
        <rFont val="Times New Roman Baltic"/>
        <charset val="186"/>
      </rPr>
      <t xml:space="preserve">312 </t>
    </r>
    <r>
      <rPr>
        <strike/>
        <sz val="8"/>
        <color rgb="FFFF0000"/>
        <rFont val="Times New Roman Baltic"/>
        <charset val="186"/>
      </rPr>
      <t>291</t>
    </r>
  </si>
  <si>
    <r>
      <rPr>
        <b/>
        <sz val="8"/>
        <rFont val="Times New Roman Baltic"/>
        <charset val="186"/>
      </rPr>
      <t xml:space="preserve">313 </t>
    </r>
    <r>
      <rPr>
        <strike/>
        <sz val="8"/>
        <color rgb="FFFF0000"/>
        <rFont val="Times New Roman Baltic"/>
        <charset val="186"/>
      </rPr>
      <t>292</t>
    </r>
  </si>
  <si>
    <r>
      <rPr>
        <b/>
        <sz val="8"/>
        <rFont val="Times New Roman Baltic"/>
        <charset val="186"/>
      </rPr>
      <t>314</t>
    </r>
    <r>
      <rPr>
        <strike/>
        <sz val="8"/>
        <color rgb="FFFF0000"/>
        <rFont val="Times New Roman Baltic"/>
        <charset val="186"/>
      </rPr>
      <t xml:space="preserve"> 293</t>
    </r>
  </si>
  <si>
    <r>
      <rPr>
        <b/>
        <sz val="8"/>
        <rFont val="Times New Roman Baltic"/>
        <charset val="186"/>
      </rPr>
      <t xml:space="preserve">315 </t>
    </r>
    <r>
      <rPr>
        <strike/>
        <sz val="8"/>
        <color rgb="FFFF0000"/>
        <rFont val="Times New Roman Baltic"/>
        <charset val="186"/>
      </rPr>
      <t>294</t>
    </r>
  </si>
  <si>
    <r>
      <rPr>
        <b/>
        <sz val="8"/>
        <rFont val="Times New Roman Baltic"/>
        <charset val="186"/>
      </rPr>
      <t>316</t>
    </r>
    <r>
      <rPr>
        <strike/>
        <sz val="8"/>
        <color rgb="FFFF0000"/>
        <rFont val="Times New Roman Baltic"/>
        <charset val="186"/>
      </rPr>
      <t xml:space="preserve"> 295</t>
    </r>
  </si>
  <si>
    <r>
      <rPr>
        <b/>
        <sz val="8"/>
        <rFont val="Times New Roman Baltic"/>
        <charset val="186"/>
      </rPr>
      <t>317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296</t>
    </r>
  </si>
  <si>
    <r>
      <rPr>
        <b/>
        <sz val="8"/>
        <rFont val="Times New Roman Baltic"/>
        <charset val="186"/>
      </rPr>
      <t>318</t>
    </r>
    <r>
      <rPr>
        <strike/>
        <sz val="8"/>
        <color rgb="FFFF0000"/>
        <rFont val="Times New Roman Baltic"/>
        <charset val="186"/>
      </rPr>
      <t xml:space="preserve"> 297</t>
    </r>
  </si>
  <si>
    <r>
      <rPr>
        <b/>
        <sz val="8"/>
        <rFont val="Times New Roman Baltic"/>
        <charset val="186"/>
      </rPr>
      <t>319</t>
    </r>
    <r>
      <rPr>
        <strike/>
        <sz val="8"/>
        <color rgb="FFFF0000"/>
        <rFont val="Times New Roman Baltic"/>
        <charset val="186"/>
      </rPr>
      <t xml:space="preserve"> 298</t>
    </r>
  </si>
  <si>
    <r>
      <rPr>
        <b/>
        <sz val="8"/>
        <rFont val="Times New Roman Baltic"/>
        <charset val="186"/>
      </rPr>
      <t xml:space="preserve">320 </t>
    </r>
    <r>
      <rPr>
        <strike/>
        <sz val="8"/>
        <color rgb="FFFF0000"/>
        <rFont val="Times New Roman Baltic"/>
        <charset val="186"/>
      </rPr>
      <t>299</t>
    </r>
  </si>
  <si>
    <r>
      <rPr>
        <b/>
        <sz val="8"/>
        <rFont val="Times New Roman Baltic"/>
        <charset val="186"/>
      </rPr>
      <t>321</t>
    </r>
    <r>
      <rPr>
        <strike/>
        <sz val="8"/>
        <color rgb="FFFF0000"/>
        <rFont val="Times New Roman Baltic"/>
        <charset val="186"/>
      </rPr>
      <t xml:space="preserve"> 300</t>
    </r>
  </si>
  <si>
    <r>
      <rPr>
        <b/>
        <sz val="8"/>
        <rFont val="Times New Roman Baltic"/>
        <charset val="186"/>
      </rPr>
      <t>322</t>
    </r>
    <r>
      <rPr>
        <b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301</t>
    </r>
  </si>
  <si>
    <r>
      <rPr>
        <b/>
        <sz val="8"/>
        <rFont val="Times New Roman Baltic"/>
        <charset val="186"/>
      </rPr>
      <t>323</t>
    </r>
    <r>
      <rPr>
        <strike/>
        <sz val="8"/>
        <color rgb="FFFF0000"/>
        <rFont val="Times New Roman Baltic"/>
        <charset val="186"/>
      </rPr>
      <t xml:space="preserve"> 302</t>
    </r>
  </si>
  <si>
    <r>
      <rPr>
        <b/>
        <sz val="8"/>
        <rFont val="Times New Roman Baltic"/>
        <charset val="186"/>
      </rPr>
      <t>324</t>
    </r>
    <r>
      <rPr>
        <strike/>
        <sz val="8"/>
        <color rgb="FFFF0000"/>
        <rFont val="Times New Roman Baltic"/>
        <charset val="186"/>
      </rPr>
      <t xml:space="preserve"> 303</t>
    </r>
  </si>
  <si>
    <r>
      <rPr>
        <b/>
        <sz val="8"/>
        <rFont val="Times New Roman Baltic"/>
        <charset val="186"/>
      </rPr>
      <t>325</t>
    </r>
    <r>
      <rPr>
        <strike/>
        <sz val="8"/>
        <color rgb="FFFF0000"/>
        <rFont val="Times New Roman Baltic"/>
        <charset val="186"/>
      </rPr>
      <t xml:space="preserve"> 304</t>
    </r>
  </si>
  <si>
    <r>
      <rPr>
        <b/>
        <sz val="8"/>
        <rFont val="Times New Roman Baltic"/>
        <charset val="186"/>
      </rPr>
      <t>326</t>
    </r>
    <r>
      <rPr>
        <strike/>
        <sz val="8"/>
        <color rgb="FFFF0000"/>
        <rFont val="Times New Roman Baltic"/>
        <charset val="186"/>
      </rPr>
      <t xml:space="preserve"> 305</t>
    </r>
  </si>
  <si>
    <r>
      <rPr>
        <b/>
        <sz val="8"/>
        <rFont val="Times New Roman Baltic"/>
        <charset val="186"/>
      </rPr>
      <t xml:space="preserve">327 </t>
    </r>
    <r>
      <rPr>
        <strike/>
        <sz val="8"/>
        <color rgb="FFFF0000"/>
        <rFont val="Times New Roman Baltic"/>
        <charset val="186"/>
      </rPr>
      <t>306</t>
    </r>
  </si>
  <si>
    <r>
      <rPr>
        <b/>
        <sz val="8"/>
        <rFont val="Times New Roman Baltic"/>
        <charset val="186"/>
      </rPr>
      <t>329</t>
    </r>
    <r>
      <rPr>
        <strike/>
        <sz val="8"/>
        <color rgb="FFFF0000"/>
        <rFont val="Times New Roman Baltic"/>
        <charset val="186"/>
      </rPr>
      <t xml:space="preserve"> 307</t>
    </r>
  </si>
  <si>
    <t>Palūkanos</t>
  </si>
  <si>
    <t>Dotacijos užsienio valstybėms turtui įsigyti</t>
  </si>
  <si>
    <t>Dotacijos savivaldybėms einamiesiems tikslams</t>
  </si>
  <si>
    <t>Kitos išlaidos turtui įsigyti</t>
  </si>
  <si>
    <t>Pervedamos Europos sąjungos, kitos tarptautinės finansinės paramos ir bendrojo finansavimo lėšos investicijoms</t>
  </si>
  <si>
    <t>Vertybiniai popieriai (išpirkti)</t>
  </si>
  <si>
    <t xml:space="preserve">Grynieji pinigai ir indėliai </t>
  </si>
  <si>
    <t>Grynieji pinigai ir indėliai</t>
  </si>
  <si>
    <t>Prekių, skirtų parduoti arba perduoti įsigyjimo išlaidos</t>
  </si>
  <si>
    <t>Palūkanos nerezidentams</t>
  </si>
  <si>
    <t xml:space="preserve">Palūkanos rezidentams, kitiems nei valdžios sektorius (tik už tiesioginę skolą) </t>
  </si>
  <si>
    <t>Palūkanos valstybės biudžetui</t>
  </si>
  <si>
    <t>Palūkanos savivaldybių biudžetams</t>
  </si>
  <si>
    <t>Palūkanos nebiudžetiniams fondams</t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</si>
  <si>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 xml:space="preserve"> subjektams</t>
    </r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</si>
  <si>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subjektams</t>
    </r>
  </si>
  <si>
    <t>Dotacijos užsienio valstybėms einamiesiems tikslams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</si>
  <si>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</si>
  <si>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</si>
  <si>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</si>
  <si>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</si>
  <si>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</si>
  <si>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</si>
  <si>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</si>
  <si>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>Kitos išlaidos einamiesiems tikslams</t>
  </si>
  <si>
    <t xml:space="preserve">Kitos išlaidos kitiems einamiesiems tikslams </t>
  </si>
  <si>
    <t>Pervedamos Europos Sąjungos, kita tarptautinė finansinė parama ir bendrojo finansavimo lėšos einamiesiems tikslams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</si>
  <si>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</si>
  <si>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</si>
  <si>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</si>
  <si>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Žemės įsigyjimo išlaidos </t>
  </si>
  <si>
    <t>Pastatų ir statinių įsigyjimo išlaidos</t>
  </si>
  <si>
    <t>Negyvenamųjų pastatų įsigyjimo išlaidos</t>
  </si>
  <si>
    <t>Infrastruktūros ir kitų statinių įsigijimo išlaidos</t>
  </si>
  <si>
    <t>Mašinų ir įrenginių įsigyjimo išlaidos</t>
  </si>
  <si>
    <t>Transporto priemonių įsigyjimo išlaidos</t>
  </si>
  <si>
    <t>Kultūros ir kitų vertybių įsigyjimo išlaidos</t>
  </si>
  <si>
    <t>Muziejinių vertybių įsigyjimo išlaidos</t>
  </si>
  <si>
    <t>Kitų vertybių įsigyjimo išlaidos</t>
  </si>
  <si>
    <t>Kito ilgalaikio materialiojo turto įsigyjimo išlaidos</t>
  </si>
  <si>
    <t>Nematerialiojo turto kūrimo ir įsigijimo išlaidos</t>
  </si>
  <si>
    <t>Patentų įsigyjimo išlaidos</t>
  </si>
  <si>
    <t>Literatūros ir meno kūrinių įsigyjimo išlaidos</t>
  </si>
  <si>
    <t>Atsargų kūrimo ir įsigijimo išlaidos</t>
  </si>
  <si>
    <t>Strateginių ir neliečiamųjų atsargų įsigyjimo išlaidos</t>
  </si>
  <si>
    <t>Žaliavų ir medžiagų įsigyjimo išlaidos</t>
  </si>
  <si>
    <t>Pagamintos produkcijos įsigyjimo išlaidos</t>
  </si>
  <si>
    <t>Karinių atsargų įsigyjimo išlaidos</t>
  </si>
  <si>
    <t>Miškų, vaismedžių ir kitų augalų įsigyjimo išlaidos</t>
  </si>
  <si>
    <r>
      <t>Vertybiniai popieriai (įsigyti iš rezidentų)</t>
    </r>
    <r>
      <rPr>
        <strike/>
        <sz val="10"/>
        <color rgb="FFFF0000"/>
        <rFont val="Times New Roman Baltic"/>
        <charset val="186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</si>
  <si>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</si>
  <si>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</si>
  <si>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</si>
  <si>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</si>
  <si>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</si>
  <si>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</si>
  <si>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</si>
  <si>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</si>
  <si>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</si>
  <si>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>Kitos mokėtinos sumos (suteiktos)</t>
  </si>
  <si>
    <t>Kitos trumpalaikės mokėtinos sumos (suteiktos)</t>
  </si>
  <si>
    <t>Kitos ilgalaikės mokėtinos sumos (suteiktos)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</si>
  <si>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</si>
  <si>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</si>
  <si>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</si>
  <si>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</si>
  <si>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</si>
  <si>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</si>
  <si>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</si>
  <si>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</si>
  <si>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</si>
  <si>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</si>
  <si>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</si>
  <si>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</si>
  <si>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</si>
  <si>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</si>
  <si>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</si>
  <si>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</si>
  <si>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</si>
  <si>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</si>
  <si>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</si>
  <si>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rFont val="Times New Roman Baltic"/>
        <family val="1"/>
        <charset val="186"/>
      </rPr>
      <t/>
    </r>
  </si>
  <si>
    <t>Kitos mokėtinos sumos (grąžintos)</t>
  </si>
  <si>
    <t>Kitos trumpalaikės mokėtinos sumos (grąžintos)</t>
  </si>
  <si>
    <t>Ilgalaikės paskolos (grąžintos)</t>
  </si>
  <si>
    <t>Ilgalaikio turto finansinės nuomos (lizingo)  išlaidos</t>
  </si>
  <si>
    <t>Ilgalaikio turto finansinės nuomos (lizingo) išlaidos</t>
  </si>
  <si>
    <t>Žemės gelmių išteklių įsigyjimo išlaidos</t>
  </si>
  <si>
    <r>
      <t>Ilgalaikio turto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finansinės nuomos (lizingo) išlaidos</t>
    </r>
  </si>
  <si>
    <t>Socialinė parama (socialinės paramos pašalpos) ir rentos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</si>
  <si>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</si>
  <si>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</si>
  <si>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</si>
  <si>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</si>
  <si>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</si>
  <si>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</si>
  <si>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Ilgalaikio materialiojo turto kūrimo ir įsigijimo išlaidos</t>
  </si>
  <si>
    <t>Gyvenamųjų namų įsigyjimo išlaidos</t>
  </si>
  <si>
    <t>Kitų mašinų ir įrenginių įsigyjimo išlaidos</t>
  </si>
  <si>
    <t>Ginklų ir karinės įrangosį sigyjimo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</si>
  <si>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įsigyjimo išlaidos</t>
    </r>
  </si>
  <si>
    <t>Kito nematerialiojo turto įsigyjimo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</si>
  <si>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</si>
  <si>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Gyvulių ir kitų gyvūnų įsigyjimo išlaidos</t>
  </si>
  <si>
    <t>Mitybos išlaidos</t>
  </si>
  <si>
    <t>Medikamentų ir medicininių paslaugų įsigyjimo išlaidos</t>
  </si>
  <si>
    <t>Ryšių paslaugų įsigyjimo išlaidos</t>
  </si>
  <si>
    <t>Transporto išlaikymo  ir transporto paslaugų įsigyjimo išlaidos</t>
  </si>
  <si>
    <t>Aprangos ir patalynės įsigyjimo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</si>
  <si>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</si>
  <si>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</si>
  <si>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</si>
  <si>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</si>
  <si>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</si>
  <si>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įsigyjimo išlaidos</t>
  </si>
  <si>
    <t>Komunalinių paslaugų įsigyjimo išlaidos</t>
  </si>
  <si>
    <t>Informacinių technologijų prekių ir paslaugų įsigyjimo išlaidos</t>
  </si>
  <si>
    <t>Reprezentacinės išlaidos</t>
  </si>
  <si>
    <t>Kitų prekių ir paslaugų įsigyjimo išlaidos</t>
  </si>
  <si>
    <t>Prekių ir paslaugų naudojimo išlaidos</t>
  </si>
  <si>
    <t>Žemės nuoma</t>
  </si>
  <si>
    <t xml:space="preserve">Pridėtinės vertės mokesčio nuosavi ištekliai </t>
  </si>
  <si>
    <t>Subsidijos iš Europos Sąjungos, kitos tarptautinės finansinės paramos lėšų (ne valdžios sektoriui)</t>
  </si>
  <si>
    <t xml:space="preserve">Pervedamos Europos Sąjungos, kitos tarptautinės  finansinės paramos ir bendrojo finansavimo lėšos </t>
  </si>
  <si>
    <t xml:space="preserve">Pervedamos Europos sąjungos, kitos tarptautinės finansinės paramos ir bendrojo finansavimo lėšos investicijoms, skirtoms savivaldybėms 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</si>
  <si>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</si>
  <si>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Nebaigtos gaminti produkcijos  įsigyjimo išlaidos</t>
  </si>
  <si>
    <t>Finansinio turto padidėjimo išlaidos (finansinio turto įsigyjimo/investavimo išlaidos)</t>
  </si>
  <si>
    <t>Vidaus finansinio turto padidėjimo išlaidos (investavimas į rezidentus išlaidos)</t>
  </si>
  <si>
    <t>Užsienio finansinio turto padidėjimo išlaidos (investavimas į nerezidentus išlaidos)</t>
  </si>
  <si>
    <t xml:space="preserve">Finansinių įsipareigojimų vykdymo išlaidos (grąžintos skolos) </t>
  </si>
  <si>
    <t>Vidaus finansinių įsipareigojimų vykdymo išlaidos ( kreditoriams rezidentams grąžintos skolos)</t>
  </si>
  <si>
    <t>Užsienio finansinių įsipareigojimų vykdymo išlaidos (kreditoriams nerezidentams grąžintos skolos)</t>
  </si>
  <si>
    <t>Transporto išlaikymo  ir transporto paslaugų įsigijimo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</si>
  <si>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</si>
  <si>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</si>
  <si>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</si>
  <si>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Kitų prekių ir paslaugų įsigijimo išlaidos</t>
  </si>
  <si>
    <t xml:space="preserve"> MATERIALIOJO IR NEMATERIALIOJO TURTO ĮSIGIJIMO, FINANSINIO TURTO PADIDĖJIMO IR FINANSINIŲ ĮSIPAREIGOJIMŲ VYKDYMO IŠLAIDOS</t>
  </si>
  <si>
    <t>Pastatų ir statinių įsigijimo išlaidos</t>
  </si>
  <si>
    <t>Gyvenamųjų namų įsigijimo išlaidos</t>
  </si>
  <si>
    <t>Negyvenamųjų pastatų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</si>
  <si>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</si>
  <si>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</si>
  <si>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</si>
  <si>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</si>
  <si>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</si>
  <si>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</si>
  <si>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įsigijimo išlaidos</t>
    </r>
  </si>
  <si>
    <t>Kitų vertybių įsigijimo išlaidos</t>
  </si>
  <si>
    <t>Kito ilgalaikio materialiojo turto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</si>
  <si>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</si>
  <si>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</si>
  <si>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</si>
  <si>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</si>
  <si>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</si>
  <si>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</si>
  <si>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</si>
  <si>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</si>
  <si>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</si>
  <si>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</si>
  <si>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</si>
  <si>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</si>
  <si>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</si>
  <si>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</si>
  <si>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</si>
  <si>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</si>
  <si>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 xml:space="preserve">Žemės įsigIjimo išlaidos </t>
  </si>
  <si>
    <t xml:space="preserve">Žemės įsigijimo išlaidos </t>
  </si>
  <si>
    <t>Prekių ir paslaugų įsigijimo  išlaidos</t>
  </si>
  <si>
    <t>Medikamentų ir medicininių prekių bei paslaugų įsigijimo išlaidos</t>
  </si>
  <si>
    <t>Ryšių įrangos ir ryšių paslaugų įsigijimo išlaidos</t>
  </si>
  <si>
    <t>Aprangos ir patalynės įsigijimo bei priežiūros išlaidos</t>
  </si>
  <si>
    <t>Materialiojo turto paprastojo remonto prekių ir paslaugų įsigijimo išlaidos</t>
  </si>
  <si>
    <t xml:space="preserve">  (vyriausiasis buhalteris (buhalteris)/centralizuotos apskaitos įstaigos vadovas arba jo įgaliotas asmuo</t>
  </si>
  <si>
    <t>2018 m. gruodžio 31 d. įsakymo Nr.1K-464 redakcija)</t>
  </si>
  <si>
    <t>Vilniaus Sausio 13-osios progimnazija, 190005293, Architektų g. 166, Vilnius</t>
  </si>
  <si>
    <t>2019 M. KOVO 31 D.</t>
  </si>
  <si>
    <t>KETVIRTINĖ</t>
  </si>
  <si>
    <t>Mokymo lėšų finansavimas Vilniaus m. bendrojo ugdymo įstaigose</t>
  </si>
  <si>
    <t>4 000 178</t>
  </si>
  <si>
    <t>1 010 101</t>
  </si>
  <si>
    <t>0205</t>
  </si>
  <si>
    <t>09</t>
  </si>
  <si>
    <t>02</t>
  </si>
  <si>
    <t>01</t>
  </si>
  <si>
    <t>Direktorė</t>
  </si>
  <si>
    <t>Birutė Rudzinskienė</t>
  </si>
  <si>
    <t>Vyr.buhalterė</t>
  </si>
  <si>
    <t>Benedikta Jakštienė</t>
  </si>
  <si>
    <t>1 010 102</t>
  </si>
  <si>
    <t>Mokymo aplinkos finansavimas bendrojo lavinimo įstaigose</t>
  </si>
  <si>
    <t>2019 M. GRUODŽIO 31 D.</t>
  </si>
  <si>
    <t>METINĖ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</si>
</sst>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1">
    <font>
      <sz val="10"/>
      <name val="Arial"/>
      <charset val="186"/>
    </font>
    <font>
      <sz val="10"/>
      <name val="Arial"/>
      <family val="2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trike/>
      <sz val="8"/>
      <name val="Times New Roman Baltic"/>
      <charset val="186"/>
    </font>
    <font>
      <strike/>
      <sz val="8"/>
      <color rgb="FFFF0000"/>
      <name val="Times New Roman Baltic"/>
      <charset val="186"/>
    </font>
    <font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charset val="186"/>
    </font>
    <font>
      <strike/>
      <sz val="10"/>
      <name val="Times New Roman Baltic"/>
      <charset val="186"/>
    </font>
    <font>
      <b/>
      <strike/>
      <sz val="10"/>
      <color rgb="FFFF0000"/>
      <name val="Times New Roman Baltic"/>
      <charset val="186"/>
    </font>
    <font>
      <sz val="10"/>
      <color rgb="FFFF0000"/>
      <name val="Times New Roman Baltic"/>
      <charset val="186"/>
    </font>
    <font>
      <b/>
      <strike/>
      <sz val="10"/>
      <name val="Times New Roman Baltic"/>
      <charset val="186"/>
    </font>
    <font>
      <sz val="10"/>
      <color theme="3" tint="0.39997558519241921"/>
      <name val="Times New Roman Baltic"/>
      <family val="1"/>
      <charset val="186"/>
    </font>
    <font>
      <b/>
      <sz val="10"/>
      <color theme="3" tint="0.39997558519241921"/>
      <name val="Times New Roman Baltic"/>
      <charset val="186"/>
    </font>
    <font>
      <b/>
      <strike/>
      <sz val="10"/>
      <color theme="3" tint="0.39997558519241921"/>
      <name val="Times New Roman Baltic"/>
      <charset val="186"/>
    </font>
    <font>
      <sz val="8"/>
      <color rgb="FFFF0000"/>
      <name val="Times New Roman Baltic"/>
      <charset val="186"/>
    </font>
    <font>
      <b/>
      <sz val="8"/>
      <name val="Times New Roman Baltic"/>
      <charset val="186"/>
    </font>
    <font>
      <b/>
      <strike/>
      <sz val="8"/>
      <color rgb="FFFF0000"/>
      <name val="Times New Roman Baltic"/>
      <charset val="186"/>
    </font>
    <font>
      <b/>
      <sz val="8"/>
      <color theme="1"/>
      <name val="Times New Roman Baltic"/>
      <charset val="186"/>
    </font>
    <font>
      <b/>
      <sz val="8"/>
      <color rgb="FFFF0000"/>
      <name val="Times New Roman Baltic"/>
      <charset val="186"/>
    </font>
    <font>
      <sz val="8"/>
      <color rgb="FFFF0000"/>
      <name val="Times New Roman Baltic"/>
      <family val="1"/>
      <charset val="186"/>
    </font>
    <font>
      <strike/>
      <sz val="8"/>
      <color rgb="FFFF0000"/>
      <name val="Times New Roman Baltic"/>
      <family val="1"/>
      <charset val="186"/>
    </font>
    <font>
      <sz val="12"/>
      <name val="Times New Roman"/>
      <family val="1"/>
      <charset val="186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54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0" applyFont="1"/>
    <xf numFmtId="164" fontId="4" fillId="0" borderId="0" xfId="2" applyNumberFormat="1" applyFont="1" applyAlignment="1">
      <alignment horizontal="right" vertical="center"/>
    </xf>
    <xf numFmtId="164" fontId="6" fillId="0" borderId="0" xfId="2" applyNumberFormat="1" applyFont="1" applyAlignment="1">
      <alignment horizontal="left" vertical="center" wrapText="1"/>
    </xf>
    <xf numFmtId="164" fontId="6" fillId="0" borderId="0" xfId="2" applyNumberFormat="1" applyFont="1" applyAlignment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3" fontId="8" fillId="0" borderId="1" xfId="1" applyNumberFormat="1" applyFont="1" applyBorder="1"/>
    <xf numFmtId="1" fontId="8" fillId="0" borderId="1" xfId="1" applyNumberFormat="1" applyFont="1" applyBorder="1"/>
    <xf numFmtId="164" fontId="6" fillId="0" borderId="0" xfId="2" applyNumberFormat="1" applyFont="1" applyAlignment="1">
      <alignment horizontal="right" vertical="center"/>
    </xf>
    <xf numFmtId="164" fontId="15" fillId="0" borderId="0" xfId="2" applyNumberFormat="1" applyFont="1" applyAlignment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/>
    <xf numFmtId="0" fontId="0" fillId="0" borderId="0" xfId="0" applyAlignment="1">
      <alignment wrapText="1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14" fillId="0" borderId="0" xfId="1" applyFont="1" applyAlignment="1">
      <alignment horizontal="left" vertical="center"/>
    </xf>
    <xf numFmtId="0" fontId="8" fillId="0" borderId="3" xfId="1" applyFont="1" applyBorder="1" applyAlignment="1">
      <alignment horizontal="center"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1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17" fillId="0" borderId="5" xfId="1" applyFont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17" fillId="0" borderId="4" xfId="1" applyFont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Border="1" applyAlignment="1">
      <alignment vertical="top" wrapText="1"/>
    </xf>
    <xf numFmtId="0" fontId="8" fillId="0" borderId="6" xfId="1" applyFont="1" applyBorder="1" applyAlignment="1">
      <alignment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Border="1" applyAlignment="1">
      <alignment horizontal="center" vertical="top" wrapText="1"/>
    </xf>
    <xf numFmtId="0" fontId="8" fillId="0" borderId="10" xfId="1" applyFont="1" applyBorder="1" applyAlignment="1">
      <alignment horizontal="center" vertical="top" wrapText="1"/>
    </xf>
    <xf numFmtId="0" fontId="8" fillId="0" borderId="12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5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17" fillId="0" borderId="2" xfId="1" applyFont="1" applyBorder="1" applyAlignment="1">
      <alignment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1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6" xfId="1" applyFont="1" applyBorder="1" applyAlignment="1">
      <alignment horizontal="center" vertical="top" wrapText="1"/>
    </xf>
    <xf numFmtId="0" fontId="17" fillId="0" borderId="6" xfId="1" applyFont="1" applyBorder="1" applyAlignment="1">
      <alignment vertical="top" wrapText="1"/>
    </xf>
    <xf numFmtId="0" fontId="8" fillId="0" borderId="15" xfId="1" applyFont="1" applyBorder="1" applyAlignment="1">
      <alignment vertical="top" wrapText="1"/>
    </xf>
    <xf numFmtId="0" fontId="17" fillId="0" borderId="10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Border="1" applyAlignment="1">
      <alignment horizontal="center" vertical="top" wrapText="1"/>
    </xf>
    <xf numFmtId="0" fontId="7" fillId="0" borderId="8" xfId="1" applyFont="1" applyBorder="1" applyAlignment="1">
      <alignment vertical="top" wrapText="1"/>
    </xf>
    <xf numFmtId="0" fontId="7" fillId="0" borderId="1" xfId="1" applyFont="1" applyBorder="1" applyAlignment="1">
      <alignment vertical="top" wrapText="1"/>
    </xf>
    <xf numFmtId="0" fontId="8" fillId="0" borderId="12" xfId="1" applyFont="1" applyBorder="1" applyAlignment="1">
      <alignment horizontal="center" vertical="top" wrapText="1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9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6" fillId="0" borderId="0" xfId="1" applyFont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Border="1" applyAlignment="1">
      <alignment vertical="center" wrapText="1"/>
    </xf>
    <xf numFmtId="0" fontId="17" fillId="0" borderId="5" xfId="1" applyFont="1" applyBorder="1" applyAlignment="1">
      <alignment vertical="center" wrapText="1"/>
    </xf>
    <xf numFmtId="0" fontId="17" fillId="0" borderId="10" xfId="1" applyFont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16" fillId="0" borderId="0" xfId="1" applyFont="1" applyAlignment="1">
      <alignment horizontal="center" vertical="top"/>
    </xf>
    <xf numFmtId="0" fontId="8" fillId="0" borderId="12" xfId="1" applyFont="1" applyBorder="1" applyAlignment="1">
      <alignment vertical="center" wrapText="1"/>
    </xf>
    <xf numFmtId="0" fontId="17" fillId="0" borderId="8" xfId="1" applyFont="1" applyBorder="1" applyAlignment="1">
      <alignment vertical="center" wrapText="1"/>
    </xf>
    <xf numFmtId="0" fontId="8" fillId="0" borderId="2" xfId="1" applyFont="1" applyBorder="1" applyAlignment="1">
      <alignment vertic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6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22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164" fontId="21" fillId="0" borderId="0" xfId="2" applyNumberFormat="1" applyFont="1" applyAlignment="1">
      <alignment horizontal="left"/>
    </xf>
    <xf numFmtId="0" fontId="21" fillId="0" borderId="0" xfId="1" applyFont="1" applyAlignment="1">
      <alignment horizontal="left"/>
    </xf>
    <xf numFmtId="3" fontId="7" fillId="0" borderId="1" xfId="1" applyNumberFormat="1" applyFont="1" applyBorder="1"/>
    <xf numFmtId="0" fontId="5" fillId="0" borderId="0" xfId="2" applyFont="1" applyAlignment="1">
      <alignment horizontal="center"/>
    </xf>
    <xf numFmtId="164" fontId="21" fillId="0" borderId="0" xfId="2" applyNumberFormat="1" applyFont="1" applyAlignment="1">
      <alignment horizontal="right"/>
    </xf>
    <xf numFmtId="0" fontId="21" fillId="0" borderId="0" xfId="0" applyFont="1" applyAlignment="1">
      <alignment horizontal="right"/>
    </xf>
    <xf numFmtId="0" fontId="21" fillId="0" borderId="0" xfId="2" applyFont="1" applyAlignment="1">
      <alignment horizontal="center" vertical="top"/>
    </xf>
    <xf numFmtId="0" fontId="10" fillId="0" borderId="0" xfId="0" applyFont="1"/>
    <xf numFmtId="164" fontId="21" fillId="0" borderId="2" xfId="1" applyNumberFormat="1" applyFont="1" applyBorder="1" applyAlignment="1">
      <alignment horizontal="right"/>
    </xf>
    <xf numFmtId="49" fontId="24" fillId="0" borderId="1" xfId="1" applyNumberFormat="1" applyFont="1" applyBorder="1" applyAlignment="1">
      <alignment horizontal="center" vertical="center" wrapText="1"/>
    </xf>
    <xf numFmtId="49" fontId="24" fillId="0" borderId="6" xfId="1" applyNumberFormat="1" applyFont="1" applyBorder="1" applyAlignment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49" fontId="6" fillId="0" borderId="8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1" fontId="6" fillId="0" borderId="6" xfId="1" applyNumberFormat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Border="1" applyAlignment="1">
      <alignment horizontal="center" vertical="top" wrapText="1"/>
    </xf>
    <xf numFmtId="0" fontId="21" fillId="0" borderId="8" xfId="1" applyFont="1" applyBorder="1" applyAlignment="1">
      <alignment horizontal="center" vertical="top" wrapText="1"/>
    </xf>
    <xf numFmtId="0" fontId="21" fillId="0" borderId="4" xfId="1" applyFont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top" wrapText="1"/>
    </xf>
    <xf numFmtId="0" fontId="3" fillId="0" borderId="12" xfId="1" applyFont="1" applyBorder="1" applyAlignment="1">
      <alignment horizontal="center" vertical="top" wrapText="1"/>
    </xf>
    <xf numFmtId="0" fontId="7" fillId="0" borderId="6" xfId="1" applyFont="1" applyBorder="1" applyAlignment="1">
      <alignment vertical="top" wrapText="1"/>
    </xf>
    <xf numFmtId="0" fontId="7" fillId="0" borderId="2" xfId="1" applyFont="1" applyBorder="1" applyAlignment="1">
      <alignment vertical="top" wrapText="1"/>
    </xf>
    <xf numFmtId="0" fontId="7" fillId="0" borderId="12" xfId="1" applyFont="1" applyBorder="1" applyAlignment="1">
      <alignment vertical="top" wrapText="1"/>
    </xf>
    <xf numFmtId="0" fontId="7" fillId="0" borderId="11" xfId="1" applyFont="1" applyBorder="1" applyAlignment="1">
      <alignment vertical="top" wrapText="1"/>
    </xf>
    <xf numFmtId="0" fontId="7" fillId="0" borderId="14" xfId="1" applyFont="1" applyBorder="1" applyAlignment="1">
      <alignment vertical="top" wrapText="1"/>
    </xf>
    <xf numFmtId="0" fontId="7" fillId="0" borderId="0" xfId="1" applyFont="1" applyAlignment="1">
      <alignment vertical="top" wrapText="1"/>
    </xf>
    <xf numFmtId="0" fontId="7" fillId="0" borderId="4" xfId="1" applyFont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/>
    <xf numFmtId="0" fontId="21" fillId="0" borderId="14" xfId="0" applyFont="1" applyBorder="1" applyAlignment="1">
      <alignment horizontal="right"/>
    </xf>
    <xf numFmtId="0" fontId="8" fillId="0" borderId="2" xfId="0" applyFont="1" applyBorder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/>
    <xf numFmtId="3" fontId="8" fillId="0" borderId="8" xfId="1" applyNumberFormat="1" applyFont="1" applyBorder="1"/>
    <xf numFmtId="0" fontId="8" fillId="0" borderId="1" xfId="0" applyFont="1" applyBorder="1"/>
    <xf numFmtId="0" fontId="17" fillId="0" borderId="8" xfId="1" applyFont="1" applyBorder="1"/>
    <xf numFmtId="0" fontId="6" fillId="0" borderId="0" xfId="0" applyFont="1" applyAlignment="1">
      <alignment horizontal="right" vertical="center"/>
    </xf>
    <xf numFmtId="0" fontId="21" fillId="0" borderId="0" xfId="1" applyFont="1" applyAlignment="1">
      <alignment vertical="top"/>
    </xf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32" fillId="0" borderId="1" xfId="1" applyFont="1" applyBorder="1" applyAlignment="1">
      <alignment vertical="top" wrapText="1"/>
    </xf>
    <xf numFmtId="0" fontId="32" fillId="0" borderId="8" xfId="1" applyFont="1" applyBorder="1" applyAlignment="1">
      <alignment vertical="top" wrapText="1"/>
    </xf>
    <xf numFmtId="0" fontId="32" fillId="0" borderId="12" xfId="1" applyFont="1" applyBorder="1" applyAlignment="1">
      <alignment vertical="top" wrapText="1"/>
    </xf>
    <xf numFmtId="0" fontId="32" fillId="0" borderId="8" xfId="1" applyFont="1" applyBorder="1" applyAlignment="1">
      <alignment horizontal="center" vertical="top" wrapText="1"/>
    </xf>
    <xf numFmtId="0" fontId="31" fillId="0" borderId="4" xfId="1" applyFont="1" applyBorder="1" applyAlignment="1">
      <alignment vertical="top" wrapText="1"/>
    </xf>
    <xf numFmtId="0" fontId="32" fillId="0" borderId="5" xfId="1" applyFont="1" applyBorder="1" applyAlignment="1">
      <alignment vertical="top" wrapText="1"/>
    </xf>
    <xf numFmtId="0" fontId="32" fillId="0" borderId="10" xfId="1" applyFont="1" applyBorder="1" applyAlignment="1">
      <alignment vertical="top" wrapText="1"/>
    </xf>
    <xf numFmtId="0" fontId="32" fillId="0" borderId="6" xfId="1" applyFont="1" applyBorder="1" applyAlignment="1">
      <alignment vertical="top" wrapText="1"/>
    </xf>
    <xf numFmtId="0" fontId="32" fillId="0" borderId="2" xfId="1" applyFont="1" applyBorder="1" applyAlignment="1">
      <alignment vertical="top" wrapText="1"/>
    </xf>
    <xf numFmtId="0" fontId="32" fillId="0" borderId="6" xfId="1" applyFont="1" applyBorder="1" applyAlignment="1">
      <alignment horizontal="center" vertical="top" wrapText="1"/>
    </xf>
    <xf numFmtId="0" fontId="33" fillId="0" borderId="13" xfId="1" applyFont="1" applyBorder="1" applyAlignment="1">
      <alignment vertical="top" wrapText="1"/>
    </xf>
    <xf numFmtId="0" fontId="32" fillId="0" borderId="4" xfId="1" applyFont="1" applyBorder="1" applyAlignment="1">
      <alignment vertical="top" wrapText="1"/>
    </xf>
    <xf numFmtId="0" fontId="35" fillId="0" borderId="6" xfId="1" applyFont="1" applyBorder="1" applyAlignment="1">
      <alignment vertical="center" wrapText="1"/>
    </xf>
    <xf numFmtId="0" fontId="7" fillId="0" borderId="10" xfId="1" applyFont="1" applyBorder="1" applyAlignment="1">
      <alignment vertical="top" wrapText="1"/>
    </xf>
    <xf numFmtId="0" fontId="33" fillId="0" borderId="11" xfId="1" applyFont="1" applyBorder="1" applyAlignment="1">
      <alignment vertical="top" wrapText="1"/>
    </xf>
    <xf numFmtId="164" fontId="8" fillId="0" borderId="12" xfId="1" applyNumberFormat="1" applyFont="1" applyBorder="1" applyAlignment="1">
      <alignment horizontal="right" vertical="center" wrapText="1"/>
    </xf>
    <xf numFmtId="0" fontId="17" fillId="0" borderId="7" xfId="1" applyFont="1" applyBorder="1" applyAlignment="1">
      <alignment vertical="top" wrapText="1"/>
    </xf>
    <xf numFmtId="0" fontId="17" fillId="0" borderId="9" xfId="1" applyFont="1" applyBorder="1" applyAlignment="1">
      <alignment vertical="top" wrapText="1"/>
    </xf>
    <xf numFmtId="0" fontId="17" fillId="0" borderId="11" xfId="1" applyFont="1" applyBorder="1" applyAlignment="1">
      <alignment vertical="top" wrapText="1"/>
    </xf>
    <xf numFmtId="0" fontId="17" fillId="0" borderId="0" xfId="1" applyFont="1" applyAlignment="1">
      <alignment vertical="top" wrapText="1"/>
    </xf>
    <xf numFmtId="0" fontId="17" fillId="0" borderId="9" xfId="1" applyFont="1" applyBorder="1" applyAlignment="1">
      <alignment horizontal="center" vertical="top" wrapText="1"/>
    </xf>
    <xf numFmtId="164" fontId="8" fillId="0" borderId="4" xfId="1" applyNumberFormat="1" applyFont="1" applyBorder="1" applyAlignment="1">
      <alignment horizontal="right" vertical="center" wrapText="1"/>
    </xf>
    <xf numFmtId="164" fontId="8" fillId="0" borderId="15" xfId="1" applyNumberFormat="1" applyFont="1" applyBorder="1" applyAlignment="1">
      <alignment horizontal="right" vertical="center" wrapText="1"/>
    </xf>
    <xf numFmtId="0" fontId="17" fillId="0" borderId="3" xfId="1" applyFont="1" applyBorder="1" applyAlignment="1">
      <alignment vertical="top" wrapText="1"/>
    </xf>
    <xf numFmtId="0" fontId="17" fillId="0" borderId="14" xfId="1" applyFont="1" applyBorder="1" applyAlignment="1">
      <alignment vertical="top" wrapText="1"/>
    </xf>
    <xf numFmtId="0" fontId="17" fillId="0" borderId="13" xfId="1" applyFont="1" applyBorder="1" applyAlignment="1">
      <alignment vertical="top" wrapText="1"/>
    </xf>
    <xf numFmtId="0" fontId="17" fillId="0" borderId="13" xfId="1" applyFont="1" applyBorder="1" applyAlignment="1">
      <alignment horizontal="center" vertical="top" wrapText="1"/>
    </xf>
    <xf numFmtId="0" fontId="33" fillId="0" borderId="12" xfId="1" applyFont="1" applyBorder="1" applyAlignment="1">
      <alignment vertical="top" wrapText="1"/>
    </xf>
    <xf numFmtId="0" fontId="7" fillId="0" borderId="12" xfId="1" applyFont="1" applyBorder="1" applyAlignment="1">
      <alignment vertical="center" wrapText="1"/>
    </xf>
    <xf numFmtId="0" fontId="7" fillId="0" borderId="13" xfId="1" applyFont="1" applyBorder="1" applyAlignment="1">
      <alignment vertical="top" wrapText="1"/>
    </xf>
    <xf numFmtId="0" fontId="32" fillId="0" borderId="9" xfId="1" applyFont="1" applyBorder="1" applyAlignment="1">
      <alignment vertical="top" wrapText="1"/>
    </xf>
    <xf numFmtId="0" fontId="32" fillId="0" borderId="13" xfId="1" applyFont="1" applyBorder="1" applyAlignment="1">
      <alignment vertical="top" wrapText="1"/>
    </xf>
    <xf numFmtId="0" fontId="32" fillId="0" borderId="13" xfId="1" applyFont="1" applyBorder="1" applyAlignment="1">
      <alignment horizontal="center" vertical="top" wrapText="1"/>
    </xf>
    <xf numFmtId="0" fontId="32" fillId="0" borderId="14" xfId="1" applyFont="1" applyBorder="1" applyAlignment="1">
      <alignment vertical="top" wrapText="1"/>
    </xf>
    <xf numFmtId="0" fontId="33" fillId="0" borderId="8" xfId="1" applyFont="1" applyBorder="1" applyAlignment="1">
      <alignment horizontal="center" vertical="top" wrapText="1"/>
    </xf>
    <xf numFmtId="0" fontId="33" fillId="0" borderId="13" xfId="1" applyFont="1" applyBorder="1" applyAlignment="1">
      <alignment horizontal="center" vertical="top" wrapText="1"/>
    </xf>
    <xf numFmtId="0" fontId="33" fillId="0" borderId="8" xfId="1" applyFont="1" applyBorder="1" applyAlignment="1">
      <alignment vertical="top" wrapText="1"/>
    </xf>
    <xf numFmtId="164" fontId="8" fillId="0" borderId="2" xfId="1" applyNumberFormat="1" applyFont="1" applyBorder="1" applyAlignment="1">
      <alignment horizontal="right" vertical="center" wrapText="1"/>
    </xf>
    <xf numFmtId="164" fontId="38" fillId="0" borderId="8" xfId="1" applyNumberFormat="1" applyFont="1" applyBorder="1" applyAlignment="1">
      <alignment horizontal="right" vertical="center" wrapText="1"/>
    </xf>
    <xf numFmtId="0" fontId="32" fillId="0" borderId="3" xfId="1" applyFont="1" applyBorder="1" applyAlignment="1">
      <alignment vertical="top" wrapText="1"/>
    </xf>
    <xf numFmtId="0" fontId="32" fillId="0" borderId="2" xfId="1" applyFont="1" applyBorder="1" applyAlignment="1">
      <alignment vertical="center" wrapText="1"/>
    </xf>
    <xf numFmtId="0" fontId="36" fillId="0" borderId="12" xfId="1" applyFont="1" applyBorder="1" applyAlignment="1">
      <alignment vertical="top" wrapText="1"/>
    </xf>
    <xf numFmtId="164" fontId="8" fillId="0" borderId="14" xfId="1" applyNumberFormat="1" applyFont="1" applyBorder="1" applyAlignment="1">
      <alignment horizontal="right" vertical="center" wrapText="1"/>
    </xf>
    <xf numFmtId="164" fontId="8" fillId="0" borderId="0" xfId="1" applyNumberFormat="1" applyFont="1" applyAlignment="1">
      <alignment horizontal="right" vertical="center" wrapText="1"/>
    </xf>
    <xf numFmtId="0" fontId="30" fillId="0" borderId="8" xfId="1" applyFont="1" applyBorder="1" applyAlignment="1">
      <alignment horizontal="center" vertical="center" wrapText="1"/>
    </xf>
    <xf numFmtId="0" fontId="30" fillId="0" borderId="6" xfId="1" applyFont="1" applyBorder="1" applyAlignment="1">
      <alignment horizontal="center" vertical="center" wrapText="1"/>
    </xf>
    <xf numFmtId="0" fontId="41" fillId="0" borderId="13" xfId="1" applyFont="1" applyBorder="1" applyAlignment="1">
      <alignment horizontal="center" vertical="center" wrapText="1"/>
    </xf>
    <xf numFmtId="0" fontId="30" fillId="0" borderId="13" xfId="1" applyFont="1" applyBorder="1" applyAlignment="1">
      <alignment horizontal="center" vertical="center" wrapText="1"/>
    </xf>
    <xf numFmtId="0" fontId="42" fillId="0" borderId="13" xfId="1" applyFont="1" applyBorder="1" applyAlignment="1">
      <alignment horizontal="center" vertical="center" wrapText="1"/>
    </xf>
    <xf numFmtId="0" fontId="42" fillId="0" borderId="1" xfId="1" applyFont="1" applyBorder="1" applyAlignment="1">
      <alignment horizontal="center" vertical="center" wrapText="1"/>
    </xf>
    <xf numFmtId="0" fontId="42" fillId="0" borderId="4" xfId="1" applyFont="1" applyBorder="1" applyAlignment="1">
      <alignment horizontal="center" vertical="center" wrapText="1"/>
    </xf>
    <xf numFmtId="0" fontId="30" fillId="0" borderId="4" xfId="1" applyFont="1" applyBorder="1" applyAlignment="1">
      <alignment horizontal="center" vertical="center" wrapText="1"/>
    </xf>
    <xf numFmtId="0" fontId="21" fillId="0" borderId="10" xfId="1" applyFont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0" fontId="46" fillId="0" borderId="1" xfId="1" applyFont="1" applyBorder="1" applyAlignment="1">
      <alignment horizontal="center" vertical="top" wrapText="1"/>
    </xf>
    <xf numFmtId="0" fontId="30" fillId="0" borderId="10" xfId="1" applyFont="1" applyBorder="1" applyAlignment="1">
      <alignment horizontal="center" vertical="center" wrapText="1"/>
    </xf>
    <xf numFmtId="0" fontId="30" fillId="0" borderId="3" xfId="1" applyFont="1" applyBorder="1" applyAlignment="1">
      <alignment horizontal="center" vertical="center" wrapText="1"/>
    </xf>
    <xf numFmtId="0" fontId="42" fillId="0" borderId="3" xfId="1" applyFont="1" applyBorder="1" applyAlignment="1">
      <alignment horizontal="center" vertical="center" wrapText="1"/>
    </xf>
    <xf numFmtId="0" fontId="42" fillId="0" borderId="6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top" wrapText="1"/>
    </xf>
    <xf numFmtId="0" fontId="7" fillId="0" borderId="13" xfId="1" applyFont="1" applyBorder="1" applyAlignment="1">
      <alignment horizontal="center" vertical="top" wrapText="1"/>
    </xf>
    <xf numFmtId="0" fontId="7" fillId="0" borderId="7" xfId="1" applyFont="1" applyBorder="1" applyAlignment="1">
      <alignment vertical="top" wrapText="1"/>
    </xf>
    <xf numFmtId="0" fontId="7" fillId="0" borderId="9" xfId="1" applyFont="1" applyBorder="1" applyAlignment="1">
      <alignment vertical="top" wrapText="1"/>
    </xf>
    <xf numFmtId="0" fontId="7" fillId="0" borderId="9" xfId="1" applyFont="1" applyBorder="1" applyAlignment="1">
      <alignment horizontal="center" vertical="top" wrapText="1"/>
    </xf>
    <xf numFmtId="0" fontId="7" fillId="0" borderId="3" xfId="1" applyFont="1" applyBorder="1" applyAlignment="1">
      <alignment vertical="top" wrapText="1"/>
    </xf>
    <xf numFmtId="0" fontId="7" fillId="0" borderId="11" xfId="1" applyFont="1" applyBorder="1" applyAlignment="1">
      <alignment horizontal="center" vertical="top" wrapText="1"/>
    </xf>
    <xf numFmtId="0" fontId="7" fillId="0" borderId="8" xfId="1" applyFont="1" applyBorder="1" applyAlignment="1">
      <alignment horizontal="left" vertical="top" wrapText="1"/>
    </xf>
    <xf numFmtId="1" fontId="8" fillId="0" borderId="1" xfId="1" applyNumberFormat="1" applyFont="1" applyBorder="1" applyAlignment="1">
      <alignment horizontal="right" vertical="center" wrapText="1"/>
    </xf>
    <xf numFmtId="164" fontId="8" fillId="3" borderId="8" xfId="1" applyNumberFormat="1" applyFont="1" applyFill="1" applyBorder="1" applyAlignment="1">
      <alignment horizontal="right" vertical="center" wrapText="1"/>
    </xf>
    <xf numFmtId="0" fontId="48" fillId="0" borderId="0" xfId="0" applyFont="1" applyAlignment="1">
      <alignment horizontal="justify" vertical="center"/>
    </xf>
    <xf numFmtId="164" fontId="8" fillId="4" borderId="6" xfId="1" applyNumberFormat="1" applyFont="1" applyFill="1" applyBorder="1" applyAlignment="1">
      <alignment horizontal="right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28" fillId="0" borderId="0" xfId="1" applyFont="1" applyAlignment="1">
      <alignment horizontal="center" vertical="top"/>
    </xf>
    <xf numFmtId="0" fontId="7" fillId="0" borderId="12" xfId="1" applyFont="1" applyBorder="1" applyAlignment="1">
      <alignment horizontal="left" vertical="top" wrapText="1"/>
    </xf>
    <xf numFmtId="0" fontId="7" fillId="0" borderId="5" xfId="1" applyFont="1" applyBorder="1" applyAlignment="1">
      <alignment vertical="top" wrapText="1"/>
    </xf>
    <xf numFmtId="0" fontId="17" fillId="0" borderId="12" xfId="1" applyFont="1" applyBorder="1"/>
    <xf numFmtId="0" fontId="21" fillId="0" borderId="0" xfId="1" applyFont="1" applyAlignment="1">
      <alignment horizontal="center" vertical="center" wrapText="1"/>
    </xf>
    <xf numFmtId="164" fontId="7" fillId="0" borderId="14" xfId="1" applyNumberFormat="1" applyFont="1" applyBorder="1" applyAlignment="1">
      <alignment horizontal="right" vertical="center"/>
    </xf>
    <xf numFmtId="164" fontId="7" fillId="0" borderId="0" xfId="1" applyNumberFormat="1" applyFont="1" applyAlignment="1">
      <alignment horizontal="right" vertical="center"/>
    </xf>
    <xf numFmtId="164" fontId="7" fillId="0" borderId="2" xfId="1" applyNumberFormat="1" applyFont="1" applyBorder="1" applyAlignment="1">
      <alignment horizontal="right" vertical="center"/>
    </xf>
    <xf numFmtId="49" fontId="6" fillId="0" borderId="4" xfId="1" applyNumberFormat="1" applyFont="1" applyBorder="1" applyAlignment="1">
      <alignment horizontal="center" vertical="center"/>
    </xf>
    <xf numFmtId="164" fontId="24" fillId="0" borderId="13" xfId="1" applyNumberFormat="1" applyFont="1" applyBorder="1" applyAlignment="1">
      <alignment horizontal="center" vertical="center" wrapText="1"/>
    </xf>
    <xf numFmtId="164" fontId="24" fillId="0" borderId="3" xfId="1" applyNumberFormat="1" applyFont="1" applyBorder="1" applyAlignment="1">
      <alignment horizontal="center" vertical="center" wrapText="1"/>
    </xf>
    <xf numFmtId="0" fontId="0" fillId="0" borderId="2" xfId="0" applyBorder="1"/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12" fillId="0" borderId="0" xfId="1" applyFont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21" fillId="0" borderId="14" xfId="1" applyFont="1" applyBorder="1" applyAlignment="1">
      <alignment horizontal="center" vertical="top" wrapText="1"/>
    </xf>
    <xf numFmtId="49" fontId="24" fillId="0" borderId="15" xfId="1" applyNumberFormat="1" applyFont="1" applyBorder="1" applyAlignment="1">
      <alignment horizontal="left" vertical="center" wrapText="1"/>
    </xf>
    <xf numFmtId="0" fontId="11" fillId="0" borderId="2" xfId="2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3" fontId="8" fillId="0" borderId="3" xfId="1" quotePrefix="1" applyNumberFormat="1" applyFont="1" applyBorder="1" applyAlignment="1">
      <alignment horizontal="center"/>
    </xf>
    <xf numFmtId="3" fontId="8" fillId="0" borderId="1" xfId="1" quotePrefix="1" applyNumberFormat="1" applyFont="1" applyBorder="1" applyAlignment="1">
      <alignment horizontal="center"/>
    </xf>
    <xf numFmtId="3" fontId="8" fillId="0" borderId="1" xfId="1" applyNumberFormat="1" applyFont="1" applyBorder="1" applyAlignment="1">
      <alignment horizontal="center"/>
    </xf>
    <xf numFmtId="3" fontId="8" fillId="0" borderId="10" xfId="1" quotePrefix="1" applyNumberFormat="1" applyFont="1" applyBorder="1" applyAlignment="1" applyProtection="1">
      <alignment horizontal="center"/>
      <protection locked="0"/>
    </xf>
    <xf numFmtId="3" fontId="8" fillId="0" borderId="8" xfId="1" quotePrefix="1" applyNumberFormat="1" applyFont="1" applyBorder="1" applyAlignment="1">
      <alignment horizontal="center"/>
    </xf>
    <xf numFmtId="164" fontId="7" fillId="0" borderId="2" xfId="1" applyNumberFormat="1" applyFont="1" applyBorder="1" applyAlignment="1">
      <alignment horizontal="left" vertical="center"/>
    </xf>
    <xf numFmtId="0" fontId="7" fillId="0" borderId="2" xfId="1" applyFont="1" applyBorder="1"/>
    <xf numFmtId="0" fontId="21" fillId="0" borderId="0" xfId="2" applyFont="1" applyAlignment="1">
      <alignment horizontal="left" vertical="top"/>
    </xf>
    <xf numFmtId="2" fontId="8" fillId="0" borderId="1" xfId="1" applyNumberFormat="1" applyFont="1" applyBorder="1" applyAlignment="1">
      <alignment horizontal="right" vertical="center" wrapText="1"/>
    </xf>
    <xf numFmtId="2" fontId="8" fillId="0" borderId="10" xfId="1" applyNumberFormat="1" applyFont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/>
    </xf>
    <xf numFmtId="2" fontId="8" fillId="2" borderId="8" xfId="1" applyNumberFormat="1" applyFont="1" applyFill="1" applyBorder="1" applyAlignment="1">
      <alignment horizontal="right" vertical="center" wrapText="1"/>
    </xf>
    <xf numFmtId="2" fontId="7" fillId="2" borderId="6" xfId="1" applyNumberFormat="1" applyFont="1" applyFill="1" applyBorder="1" applyAlignment="1">
      <alignment horizontal="right" vertical="center" wrapText="1"/>
    </xf>
    <xf numFmtId="2" fontId="8" fillId="2" borderId="1" xfId="1" applyNumberFormat="1" applyFont="1" applyFill="1" applyBorder="1" applyAlignment="1">
      <alignment horizontal="right" vertical="center" wrapText="1"/>
    </xf>
    <xf numFmtId="2" fontId="8" fillId="2" borderId="11" xfId="1" applyNumberFormat="1" applyFont="1" applyFill="1" applyBorder="1" applyAlignment="1">
      <alignment horizontal="right" vertical="center" wrapText="1"/>
    </xf>
    <xf numFmtId="2" fontId="8" fillId="2" borderId="3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 wrapText="1"/>
    </xf>
    <xf numFmtId="2" fontId="7" fillId="2" borderId="11" xfId="1" applyNumberFormat="1" applyFont="1" applyFill="1" applyBorder="1" applyAlignment="1">
      <alignment horizontal="right" vertical="center" wrapText="1"/>
    </xf>
    <xf numFmtId="0" fontId="49" fillId="0" borderId="2" xfId="0" applyFont="1" applyBorder="1"/>
    <xf numFmtId="0" fontId="50" fillId="0" borderId="2" xfId="0" applyFont="1" applyBorder="1"/>
    <xf numFmtId="0" fontId="3" fillId="0" borderId="4" xfId="1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28" fillId="0" borderId="0" xfId="1" applyFont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21" fillId="0" borderId="0" xfId="1" applyFont="1" applyAlignment="1">
      <alignment horizontal="center" vertical="center" wrapText="1"/>
    </xf>
    <xf numFmtId="49" fontId="6" fillId="0" borderId="4" xfId="1" applyNumberFormat="1" applyFont="1" applyBorder="1" applyAlignment="1">
      <alignment horizontal="center" vertical="center"/>
    </xf>
    <xf numFmtId="49" fontId="6" fillId="0" borderId="12" xfId="1" applyNumberFormat="1" applyFont="1" applyBorder="1" applyAlignment="1">
      <alignment horizontal="center" vertical="center"/>
    </xf>
    <xf numFmtId="49" fontId="6" fillId="0" borderId="8" xfId="1" applyNumberFormat="1" applyFont="1" applyBorder="1" applyAlignment="1">
      <alignment horizontal="center" vertical="center"/>
    </xf>
    <xf numFmtId="0" fontId="21" fillId="0" borderId="4" xfId="1" applyFont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164" fontId="24" fillId="0" borderId="13" xfId="1" applyNumberFormat="1" applyFont="1" applyBorder="1" applyAlignment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/>
    <xf numFmtId="0" fontId="0" fillId="0" borderId="2" xfId="0" applyBorder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21" fillId="0" borderId="0" xfId="2" applyFont="1" applyAlignment="1">
      <alignment horizontal="center" vertical="top"/>
    </xf>
    <xf numFmtId="0" fontId="10" fillId="0" borderId="0" xfId="0" applyFont="1"/>
    <xf numFmtId="49" fontId="24" fillId="0" borderId="7" xfId="1" applyNumberFormat="1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/>
    <xf numFmtId="0" fontId="21" fillId="0" borderId="0" xfId="0" applyFont="1" applyAlignment="1">
      <alignment horizontal="right"/>
    </xf>
    <xf numFmtId="0" fontId="11" fillId="0" borderId="2" xfId="2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8" fillId="0" borderId="0" xfId="1" applyFont="1"/>
    <xf numFmtId="0" fontId="0" fillId="0" borderId="0" xfId="0"/>
    <xf numFmtId="0" fontId="21" fillId="0" borderId="14" xfId="1" applyFont="1" applyBorder="1" applyAlignment="1">
      <alignment horizontal="center" vertical="top" wrapText="1"/>
    </xf>
    <xf numFmtId="0" fontId="0" fillId="0" borderId="14" xfId="0" applyBorder="1" applyAlignment="1">
      <alignment horizontal="center" wrapText="1"/>
    </xf>
    <xf numFmtId="49" fontId="24" fillId="0" borderId="15" xfId="1" applyNumberFormat="1" applyFont="1" applyBorder="1" applyAlignment="1">
      <alignment horizontal="left" vertical="center" wrapText="1"/>
    </xf>
  </cellXfs>
  <cellStyles count="3">
    <cellStyle name="Įprastas" xfId="0" builtinId="0"/>
    <cellStyle name="Normal_biudz uz 2001 atskaitomybe3" xfId="1" xr:uid="{00000000-0005-0000-0000-000001000000}"/>
    <cellStyle name="Normal_TRECFORMantras200133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usernames" Target="revisions/userNam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revisionHeaders" Target="revisions/revisionHeader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93" Type="http://schemas.openxmlformats.org/officeDocument/2006/relationships/revisionLog" Target="revisionLog6.xml"/><Relationship Id="rId98" Type="http://schemas.openxmlformats.org/officeDocument/2006/relationships/revisionLog" Target="revisionLog5.xml"/><Relationship Id="rId109" Type="http://schemas.openxmlformats.org/officeDocument/2006/relationships/revisionLog" Target="revisionLog17.xml"/><Relationship Id="rId97" Type="http://schemas.openxmlformats.org/officeDocument/2006/relationships/revisionLog" Target="revisionLog4.xml"/><Relationship Id="rId104" Type="http://schemas.openxmlformats.org/officeDocument/2006/relationships/revisionLog" Target="revisionLog12.xml"/><Relationship Id="rId112" Type="http://schemas.openxmlformats.org/officeDocument/2006/relationships/revisionLog" Target="revisionLog20.xml"/><Relationship Id="rId103" Type="http://schemas.openxmlformats.org/officeDocument/2006/relationships/revisionLog" Target="revisionLog11.xml"/><Relationship Id="rId108" Type="http://schemas.openxmlformats.org/officeDocument/2006/relationships/revisionLog" Target="revisionLog16.xml"/><Relationship Id="rId96" Type="http://schemas.openxmlformats.org/officeDocument/2006/relationships/revisionLog" Target="revisionLog3.xml"/><Relationship Id="rId107" Type="http://schemas.openxmlformats.org/officeDocument/2006/relationships/revisionLog" Target="revisionLog15.xml"/><Relationship Id="rId111" Type="http://schemas.openxmlformats.org/officeDocument/2006/relationships/revisionLog" Target="revisionLog19.xml"/><Relationship Id="rId102" Type="http://schemas.openxmlformats.org/officeDocument/2006/relationships/revisionLog" Target="revisionLog10.xml"/><Relationship Id="rId110" Type="http://schemas.openxmlformats.org/officeDocument/2006/relationships/revisionLog" Target="revisionLog18.xml"/><Relationship Id="rId115" Type="http://schemas.openxmlformats.org/officeDocument/2006/relationships/revisionLog" Target="revisionLog23.xml"/><Relationship Id="rId95" Type="http://schemas.openxmlformats.org/officeDocument/2006/relationships/revisionLog" Target="revisionLog2.xml"/><Relationship Id="rId106" Type="http://schemas.openxmlformats.org/officeDocument/2006/relationships/revisionLog" Target="revisionLog14.xml"/><Relationship Id="rId114" Type="http://schemas.openxmlformats.org/officeDocument/2006/relationships/revisionLog" Target="revisionLog22.xml"/><Relationship Id="rId94" Type="http://schemas.openxmlformats.org/officeDocument/2006/relationships/revisionLog" Target="revisionLog1.xml"/><Relationship Id="rId99" Type="http://schemas.openxmlformats.org/officeDocument/2006/relationships/revisionLog" Target="revisionLog7.xml"/><Relationship Id="rId101" Type="http://schemas.openxmlformats.org/officeDocument/2006/relationships/revisionLog" Target="revisionLog9.xml"/><Relationship Id="rId100" Type="http://schemas.openxmlformats.org/officeDocument/2006/relationships/revisionLog" Target="revisionLog8.xml"/><Relationship Id="rId105" Type="http://schemas.openxmlformats.org/officeDocument/2006/relationships/revisionLog" Target="revisionLog13.xml"/><Relationship Id="rId113" Type="http://schemas.openxmlformats.org/officeDocument/2006/relationships/revisionLog" Target="revisionLog2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84F1463E-16B6-4BC0-8B96-4C01FC7B24E4}" diskRevisions="1" revisionId="13019" version="24">
  <header guid="{D1A5F43E-F056-4B0F-BA27-A2C9A328B44B}" dateTime="2019-04-05T15:27:41" maxSheetId="6" userName="Admin" r:id="rId93">
    <sheetIdMap count="5">
      <sheetId val="1"/>
      <sheetId val="2"/>
      <sheetId val="3"/>
      <sheetId val="4"/>
      <sheetId val="5"/>
    </sheetIdMap>
  </header>
  <header guid="{347EFBE5-F1CF-4CEC-A74D-1864FC50C465}" dateTime="2019-04-08T14:36:43" maxSheetId="6" userName="Admin" r:id="rId94" minRId="5100" maxRId="5102">
    <sheetIdMap count="5">
      <sheetId val="1"/>
      <sheetId val="2"/>
      <sheetId val="3"/>
      <sheetId val="4"/>
      <sheetId val="5"/>
    </sheetIdMap>
  </header>
  <header guid="{04807893-D823-45EC-AB2D-FC497F2435B9}" dateTime="2019-04-08T14:47:24" maxSheetId="9" userName="Admin" r:id="rId95" minRId="5111" maxRId="5151">
    <sheetIdMap count="8">
      <sheetId val="1"/>
      <sheetId val="2"/>
      <sheetId val="3"/>
      <sheetId val="4"/>
      <sheetId val="6"/>
      <sheetId val="7"/>
      <sheetId val="8"/>
      <sheetId val="5"/>
    </sheetIdMap>
  </header>
  <header guid="{73A851F7-8659-4BF4-9D0A-2786EBE56CB1}" dateTime="2019-04-08T14:49:19" maxSheetId="9" userName="Admin" r:id="rId96" minRId="5152" maxRId="5155">
    <sheetIdMap count="8">
      <sheetId val="1"/>
      <sheetId val="2"/>
      <sheetId val="3"/>
      <sheetId val="4"/>
      <sheetId val="6"/>
      <sheetId val="7"/>
      <sheetId val="8"/>
      <sheetId val="5"/>
    </sheetIdMap>
  </header>
  <header guid="{92B023C1-1DED-4C28-9379-76FBCBBD040A}" dateTime="2019-04-08T14:50:48" maxSheetId="9" userName="Admin" r:id="rId97" minRId="5156">
    <sheetIdMap count="8">
      <sheetId val="1"/>
      <sheetId val="2"/>
      <sheetId val="3"/>
      <sheetId val="4"/>
      <sheetId val="6"/>
      <sheetId val="7"/>
      <sheetId val="8"/>
      <sheetId val="5"/>
    </sheetIdMap>
  </header>
  <header guid="{E30263DD-999C-47D8-8A93-AC187A4AA395}" dateTime="2019-04-08T14:58:05" maxSheetId="9" userName="Admin" r:id="rId98" minRId="5165" maxRId="8264">
    <sheetIdMap count="8">
      <sheetId val="1"/>
      <sheetId val="2"/>
      <sheetId val="3"/>
      <sheetId val="4"/>
      <sheetId val="6"/>
      <sheetId val="7"/>
      <sheetId val="8"/>
      <sheetId val="5"/>
    </sheetIdMap>
  </header>
  <header guid="{A1E012D3-187B-479F-B679-E645CF4340B3}" dateTime="2019-04-08T15:04:42" maxSheetId="9" userName="Admin" r:id="rId99" minRId="8265" maxRId="11329">
    <sheetIdMap count="8">
      <sheetId val="1"/>
      <sheetId val="2"/>
      <sheetId val="3"/>
      <sheetId val="4"/>
      <sheetId val="6"/>
      <sheetId val="7"/>
      <sheetId val="8"/>
      <sheetId val="5"/>
    </sheetIdMap>
  </header>
  <header guid="{077B3DF8-6C0C-4334-958D-60DD060B12B9}" dateTime="2019-04-08T15:50:44" maxSheetId="11" userName="Admin" r:id="rId100" minRId="11330" maxRId="12802">
    <sheetIdMap count="10">
      <sheetId val="1"/>
      <sheetId val="2"/>
      <sheetId val="3"/>
      <sheetId val="4"/>
      <sheetId val="10"/>
      <sheetId val="6"/>
      <sheetId val="7"/>
      <sheetId val="9"/>
      <sheetId val="8"/>
      <sheetId val="5"/>
    </sheetIdMap>
  </header>
  <header guid="{D5FA92CC-D9DD-483F-A19A-6B68EFB1D0A6}" dateTime="2019-04-08T15:55:16" maxSheetId="11" userName="Admin" r:id="rId101">
    <sheetIdMap count="10">
      <sheetId val="1"/>
      <sheetId val="2"/>
      <sheetId val="3"/>
      <sheetId val="4"/>
      <sheetId val="10"/>
      <sheetId val="6"/>
      <sheetId val="7"/>
      <sheetId val="9"/>
      <sheetId val="8"/>
      <sheetId val="5"/>
    </sheetIdMap>
  </header>
  <header guid="{BD13F7E4-CC29-42CF-8F76-D2DA018EBC0C}" dateTime="2019-04-08T21:10:21" maxSheetId="11" userName="PK" r:id="rId102" minRId="12813" maxRId="12818">
    <sheetIdMap count="10">
      <sheetId val="1"/>
      <sheetId val="2"/>
      <sheetId val="3"/>
      <sheetId val="4"/>
      <sheetId val="10"/>
      <sheetId val="6"/>
      <sheetId val="7"/>
      <sheetId val="9"/>
      <sheetId val="8"/>
      <sheetId val="5"/>
    </sheetIdMap>
  </header>
  <header guid="{1B5C5B23-225D-40CD-BF85-614749BEDFC5}" dateTime="2019-04-08T21:13:46" maxSheetId="11" userName="PK" r:id="rId103" minRId="12829" maxRId="12852">
    <sheetIdMap count="10">
      <sheetId val="1"/>
      <sheetId val="2"/>
      <sheetId val="3"/>
      <sheetId val="4"/>
      <sheetId val="10"/>
      <sheetId val="6"/>
      <sheetId val="7"/>
      <sheetId val="9"/>
      <sheetId val="8"/>
      <sheetId val="5"/>
    </sheetIdMap>
  </header>
  <header guid="{52818A65-3A54-4F1C-A173-89F44CD261F7}" dateTime="2019-04-08T21:14:04" maxSheetId="11" userName="PK" r:id="rId104" minRId="12863">
    <sheetIdMap count="10">
      <sheetId val="1"/>
      <sheetId val="2"/>
      <sheetId val="3"/>
      <sheetId val="4"/>
      <sheetId val="10"/>
      <sheetId val="6"/>
      <sheetId val="7"/>
      <sheetId val="9"/>
      <sheetId val="8"/>
      <sheetId val="5"/>
    </sheetIdMap>
  </header>
  <header guid="{3C9643D8-C075-4A69-A9CB-E2BDBC1E313C}" dateTime="2019-04-08T21:17:20" maxSheetId="11" userName="PK" r:id="rId105" minRId="12864" maxRId="12878">
    <sheetIdMap count="10">
      <sheetId val="1"/>
      <sheetId val="2"/>
      <sheetId val="3"/>
      <sheetId val="4"/>
      <sheetId val="10"/>
      <sheetId val="6"/>
      <sheetId val="7"/>
      <sheetId val="9"/>
      <sheetId val="8"/>
      <sheetId val="5"/>
    </sheetIdMap>
  </header>
  <header guid="{88031487-289B-4B38-8D61-754EFA42CAB0}" dateTime="2019-04-08T21:17:34" maxSheetId="11" userName="PK" r:id="rId106" minRId="12889">
    <sheetIdMap count="10">
      <sheetId val="1"/>
      <sheetId val="2"/>
      <sheetId val="3"/>
      <sheetId val="4"/>
      <sheetId val="10"/>
      <sheetId val="6"/>
      <sheetId val="7"/>
      <sheetId val="9"/>
      <sheetId val="8"/>
      <sheetId val="5"/>
    </sheetIdMap>
  </header>
  <header guid="{5046C0EC-451A-4EC3-9995-750711EDA582}" dateTime="2019-04-09T15:18:50" maxSheetId="11" userName="Admin" r:id="rId107" minRId="12890">
    <sheetIdMap count="10">
      <sheetId val="1"/>
      <sheetId val="2"/>
      <sheetId val="3"/>
      <sheetId val="4"/>
      <sheetId val="10"/>
      <sheetId val="6"/>
      <sheetId val="7"/>
      <sheetId val="9"/>
      <sheetId val="8"/>
      <sheetId val="5"/>
    </sheetIdMap>
  </header>
  <header guid="{4A51D2C0-1A3A-4473-B608-728D7F0B000D}" dateTime="2019-04-10T14:06:07" maxSheetId="11" userName="Admin" r:id="rId108">
    <sheetIdMap count="10">
      <sheetId val="1"/>
      <sheetId val="2"/>
      <sheetId val="3"/>
      <sheetId val="4"/>
      <sheetId val="10"/>
      <sheetId val="6"/>
      <sheetId val="7"/>
      <sheetId val="9"/>
      <sheetId val="8"/>
      <sheetId val="5"/>
    </sheetIdMap>
  </header>
  <header guid="{F681A26B-9798-433B-891E-9CE9DDD75B64}" dateTime="2019-04-10T14:08:35" maxSheetId="11" userName="Admin" r:id="rId109">
    <sheetIdMap count="10">
      <sheetId val="1"/>
      <sheetId val="2"/>
      <sheetId val="3"/>
      <sheetId val="4"/>
      <sheetId val="10"/>
      <sheetId val="6"/>
      <sheetId val="7"/>
      <sheetId val="9"/>
      <sheetId val="8"/>
      <sheetId val="5"/>
    </sheetIdMap>
  </header>
  <header guid="{B1655A52-3828-42E1-8685-53BAB2D6DAB5}" dateTime="2019-07-05T12:28:53" maxSheetId="11" userName="Admin" r:id="rId110" minRId="12921" maxRId="12930">
    <sheetIdMap count="10">
      <sheetId val="1"/>
      <sheetId val="2"/>
      <sheetId val="3"/>
      <sheetId val="4"/>
      <sheetId val="10"/>
      <sheetId val="6"/>
      <sheetId val="7"/>
      <sheetId val="9"/>
      <sheetId val="8"/>
      <sheetId val="5"/>
    </sheetIdMap>
  </header>
  <header guid="{BAE98833-FC6C-42F0-9198-2531A5304D40}" dateTime="2019-07-10T11:42:28" maxSheetId="11" userName="Admin" r:id="rId111">
    <sheetIdMap count="10">
      <sheetId val="1"/>
      <sheetId val="2"/>
      <sheetId val="3"/>
      <sheetId val="4"/>
      <sheetId val="10"/>
      <sheetId val="6"/>
      <sheetId val="7"/>
      <sheetId val="9"/>
      <sheetId val="8"/>
      <sheetId val="5"/>
    </sheetIdMap>
  </header>
  <header guid="{61C59E9A-75BD-4C72-BFAA-ECDDEAEF972E}" dateTime="2019-10-11T15:06:27" maxSheetId="11" userName="Admin" r:id="rId112" minRId="12952" maxRId="12960">
    <sheetIdMap count="10">
      <sheetId val="1"/>
      <sheetId val="2"/>
      <sheetId val="3"/>
      <sheetId val="4"/>
      <sheetId val="10"/>
      <sheetId val="6"/>
      <sheetId val="7"/>
      <sheetId val="9"/>
      <sheetId val="8"/>
      <sheetId val="5"/>
    </sheetIdMap>
  </header>
  <header guid="{7272F71E-B3E0-4170-B17A-85DC0167048D}" dateTime="2019-10-14T11:33:38" maxSheetId="11" userName="Admin" r:id="rId113">
    <sheetIdMap count="10">
      <sheetId val="1"/>
      <sheetId val="2"/>
      <sheetId val="3"/>
      <sheetId val="4"/>
      <sheetId val="10"/>
      <sheetId val="6"/>
      <sheetId val="7"/>
      <sheetId val="9"/>
      <sheetId val="8"/>
      <sheetId val="5"/>
    </sheetIdMap>
  </header>
  <header guid="{F01D6EAB-B345-4BAB-9C25-7AF618784E0D}" dateTime="2020-01-11T20:56:11" maxSheetId="11" userName="Admin" r:id="rId114" minRId="12983" maxRId="12997">
    <sheetIdMap count="10">
      <sheetId val="1"/>
      <sheetId val="2"/>
      <sheetId val="3"/>
      <sheetId val="4"/>
      <sheetId val="10"/>
      <sheetId val="6"/>
      <sheetId val="7"/>
      <sheetId val="9"/>
      <sheetId val="8"/>
      <sheetId val="5"/>
    </sheetIdMap>
  </header>
  <header guid="{84F1463E-16B6-4BC0-8B96-4C01FC7B24E4}" dateTime="2020-01-14T14:42:21" maxSheetId="11" userName="Admin" r:id="rId115">
    <sheetIdMap count="10">
      <sheetId val="1"/>
      <sheetId val="2"/>
      <sheetId val="3"/>
      <sheetId val="4"/>
      <sheetId val="10"/>
      <sheetId val="6"/>
      <sheetId val="7"/>
      <sheetId val="9"/>
      <sheetId val="8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="1" sqref="G6" start="0" length="0">
    <dxf>
      <font>
        <sz val="12"/>
        <color auto="1"/>
        <name val="Times New Roman Baltic"/>
        <family val="1"/>
        <charset val="186"/>
        <scheme val="none"/>
      </font>
      <alignment horizontal="center" vertical="center"/>
      <border outline="0">
        <bottom style="hair">
          <color indexed="64"/>
        </bottom>
      </border>
    </dxf>
  </rfmt>
  <rfmt sheetId="4" s="1" sqref="H6" start="0" length="0">
    <dxf>
      <font>
        <sz val="12"/>
        <color auto="1"/>
        <name val="Arial"/>
        <family val="2"/>
        <charset val="186"/>
        <scheme val="none"/>
      </font>
      <alignment horizontal="center" vertical="center"/>
      <border outline="0">
        <bottom style="hair">
          <color indexed="64"/>
        </bottom>
      </border>
    </dxf>
  </rfmt>
  <rfmt sheetId="4" s="1" sqref="I6" start="0" length="0">
    <dxf>
      <font>
        <sz val="12"/>
        <color auto="1"/>
        <name val="Arial"/>
        <family val="2"/>
        <charset val="186"/>
        <scheme val="none"/>
      </font>
      <alignment horizontal="center" vertical="center"/>
      <border outline="0">
        <bottom style="hair">
          <color indexed="64"/>
        </bottom>
      </border>
    </dxf>
  </rfmt>
  <rfmt sheetId="4" sqref="J6" start="0" length="0">
    <dxf>
      <border outline="0">
        <bottom style="hair">
          <color indexed="64"/>
        </bottom>
      </border>
    </dxf>
  </rfmt>
  <rfmt sheetId="4" sqref="K6" start="0" length="0">
    <dxf>
      <border outline="0">
        <bottom style="hair">
          <color indexed="64"/>
        </bottom>
      </border>
    </dxf>
  </rfmt>
  <rfmt sheetId="4" sqref="G6:K6">
    <dxf>
      <alignment horizontal="left"/>
    </dxf>
  </rfmt>
  <rcc rId="5100" sId="4">
    <nc r="G6" t="inlineStr">
      <is>
        <t>Vilniaus Sausio 13-osios progimnazija, 190005293, Architektų g. 166, Vilnius</t>
      </is>
    </nc>
  </rcc>
  <rcc rId="5101" sId="4">
    <oc r="A9" t="inlineStr">
      <is>
        <t>20______ M. ________________ D.</t>
      </is>
    </oc>
    <nc r="A9" t="inlineStr">
      <is>
        <t>2019 M. KOVO 31 D.</t>
      </is>
    </nc>
  </rcc>
  <rcc rId="5102" sId="4">
    <oc r="G10" t="inlineStr">
      <is>
        <t>__________________________</t>
      </is>
    </oc>
    <nc r="G10" t="inlineStr">
      <is>
        <t>KETVIRTINĖ</t>
      </is>
    </nc>
  </rcc>
  <rcv guid="{AB76119C-598D-4DE6-83B4-ADE280D3AF99}" action="delete"/>
  <rdn rId="0" localSheetId="1" customView="1" name="Z_AB76119C_598D_4DE6_83B4_ADE280D3AF99_.wvu.PrintTitles" hidden="1" oldHidden="1">
    <formula>'f2'!$19:$25</formula>
    <oldFormula>'f2'!$19:$25</oldFormula>
  </rdn>
  <rdn rId="0" localSheetId="1" customView="1" name="Z_AB76119C_598D_4DE6_83B4_ADE280D3AF99_.wvu.Cols" hidden="1" oldHidden="1">
    <formula>'f2'!$M:$P</formula>
    <oldFormula>'f2'!$M:$P</oldFormula>
  </rdn>
  <rdn rId="0" localSheetId="2" customView="1" name="Z_AB76119C_598D_4DE6_83B4_ADE280D3AF99_.wvu.PrintTitles" hidden="1" oldHidden="1">
    <formula>'f2 (2)'!$19:$25</formula>
    <oldFormula>'f2 (2)'!$19:$25</oldFormula>
  </rdn>
  <rdn rId="0" localSheetId="2" customView="1" name="Z_AB76119C_598D_4DE6_83B4_ADE280D3AF99_.wvu.Cols" hidden="1" oldHidden="1">
    <formula>'f2 (2)'!$M:$P</formula>
    <oldFormula>'f2 (2)'!$M:$P</oldFormula>
  </rdn>
  <rdn rId="0" localSheetId="3" customView="1" name="Z_AB76119C_598D_4DE6_83B4_ADE280D3AF99_.wvu.PrintTitles" hidden="1" oldHidden="1">
    <formula>'f2 (3)'!$19:$25</formula>
    <oldFormula>'f2 (3)'!$19:$25</oldFormula>
  </rdn>
  <rdn rId="0" localSheetId="3" customView="1" name="Z_AB76119C_598D_4DE6_83B4_ADE280D3AF99_.wvu.Cols" hidden="1" oldHidden="1">
    <formula>'f2 (3)'!$M:$P</formula>
    <oldFormula>'f2 (3)'!$M:$P</oldFormula>
  </rdn>
  <rdn rId="0" localSheetId="4" customView="1" name="Z_AB76119C_598D_4DE6_83B4_ADE280D3AF99_.wvu.PrintTitles" hidden="1" oldHidden="1">
    <formula>'F2 _20190101'!$19:$29</formula>
    <oldFormula>'F2 _20190101'!$19:$29</oldFormula>
  </rdn>
  <rdn rId="0" localSheetId="4" customView="1" name="Z_AB76119C_598D_4DE6_83B4_ADE280D3AF99_.wvu.Cols" hidden="1" oldHidden="1">
    <formula>'F2 _20190101'!$M:$P</formula>
    <oldFormula>'F2 _20190101'!$M:$P</oldFormula>
  </rdn>
  <rcv guid="{AB76119C-598D-4DE6-83B4-ADE280D3AF99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813" sId="4" numFmtId="4">
    <nc r="L35">
      <v>83398.490000000005</v>
    </nc>
  </rcc>
  <rcc rId="12814" sId="4" numFmtId="4">
    <nc r="L41">
      <v>1318.71</v>
    </nc>
  </rcc>
  <rcc rId="12815" sId="4" numFmtId="4">
    <oc r="K55">
      <v>0</v>
    </oc>
    <nc r="K55">
      <v>570</v>
    </nc>
  </rcc>
  <rcc rId="12816" sId="4" numFmtId="4">
    <nc r="L55">
      <v>570</v>
    </nc>
  </rcc>
  <rfmt sheetId="4" sqref="L58">
    <dxf>
      <numFmt numFmtId="2" formatCode="0.00"/>
    </dxf>
  </rfmt>
  <rcc rId="12817" sId="4" numFmtId="4">
    <nc r="L58">
      <f>35.04+55</f>
    </nc>
  </rcc>
  <rcc rId="12818" sId="4" numFmtId="4">
    <nc r="L148">
      <v>210.47</v>
    </nc>
  </rcc>
  <rfmt sheetId="4" sqref="L148">
    <dxf>
      <numFmt numFmtId="2" formatCode="0.00"/>
    </dxf>
  </rfmt>
  <rfmt sheetId="4" sqref="L359">
    <dxf>
      <numFmt numFmtId="2" formatCode="0.00"/>
    </dxf>
  </rfmt>
  <rfmt sheetId="4" sqref="L131">
    <dxf>
      <numFmt numFmtId="2" formatCode="0.00"/>
    </dxf>
  </rfmt>
  <rfmt sheetId="4" sqref="L42">
    <dxf>
      <numFmt numFmtId="2" formatCode="0.00"/>
    </dxf>
  </rfmt>
  <rfmt sheetId="4" sqref="L43:L45">
    <dxf>
      <numFmt numFmtId="2" formatCode="0.00"/>
    </dxf>
  </rfmt>
  <rfmt sheetId="4" sqref="L38:L41">
    <dxf>
      <numFmt numFmtId="2" formatCode="0.00"/>
    </dxf>
  </rfmt>
  <rfmt sheetId="4" sqref="L30:L35">
    <dxf>
      <numFmt numFmtId="2" formatCode="0.00"/>
    </dxf>
  </rfmt>
  <rdn rId="0" localSheetId="1" customView="1" name="Z_428EA34C_FA7D_4C0A_A3C2_9B07997442C4_.wvu.PrintTitles" hidden="1" oldHidden="1">
    <formula>'f2'!$19:$25</formula>
  </rdn>
  <rdn rId="0" localSheetId="1" customView="1" name="Z_428EA34C_FA7D_4C0A_A3C2_9B07997442C4_.wvu.Cols" hidden="1" oldHidden="1">
    <formula>'f2'!$M:$P</formula>
  </rdn>
  <rdn rId="0" localSheetId="2" customView="1" name="Z_428EA34C_FA7D_4C0A_A3C2_9B07997442C4_.wvu.PrintTitles" hidden="1" oldHidden="1">
    <formula>'f2 (2)'!$19:$25</formula>
  </rdn>
  <rdn rId="0" localSheetId="2" customView="1" name="Z_428EA34C_FA7D_4C0A_A3C2_9B07997442C4_.wvu.Cols" hidden="1" oldHidden="1">
    <formula>'f2 (2)'!$M:$P</formula>
  </rdn>
  <rdn rId="0" localSheetId="3" customView="1" name="Z_428EA34C_FA7D_4C0A_A3C2_9B07997442C4_.wvu.PrintTitles" hidden="1" oldHidden="1">
    <formula>'f2 (3)'!$19:$25</formula>
  </rdn>
  <rdn rId="0" localSheetId="3" customView="1" name="Z_428EA34C_FA7D_4C0A_A3C2_9B07997442C4_.wvu.Cols" hidden="1" oldHidden="1">
    <formula>'f2 (3)'!$M:$P</formula>
  </rdn>
  <rdn rId="0" localSheetId="4" customView="1" name="Z_428EA34C_FA7D_4C0A_A3C2_9B07997442C4_.wvu.PrintTitles" hidden="1" oldHidden="1">
    <formula>MK!$19:$29</formula>
  </rdn>
  <rdn rId="0" localSheetId="4" customView="1" name="Z_428EA34C_FA7D_4C0A_A3C2_9B07997442C4_.wvu.Cols" hidden="1" oldHidden="1">
    <formula>MK!$M:$P</formula>
  </rdn>
  <rdn rId="0" localSheetId="6" customView="1" name="Z_428EA34C_FA7D_4C0A_A3C2_9B07997442C4_.wvu.Cols" hidden="1" oldHidden="1">
    <formula>'00'!$M:$P</formula>
  </rdn>
  <rdn rId="0" localSheetId="7" customView="1" name="Z_428EA34C_FA7D_4C0A_A3C2_9B07997442C4_.wvu.Cols" hidden="1" oldHidden="1">
    <formula>Lapas3!$M:$P</formula>
  </rdn>
  <rcv guid="{428EA34C-FA7D-4C0A-A3C2-9B07997442C4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829" sId="4" numFmtId="4">
    <oc r="K23" t="inlineStr">
      <is>
        <t>4 000 178</t>
      </is>
    </oc>
    <nc r="K23">
      <v>4000432</v>
    </nc>
  </rcc>
  <rcc rId="12830" sId="4" numFmtId="4">
    <oc r="I35">
      <v>488800</v>
    </oc>
    <nc r="I35">
      <v>78900</v>
    </nc>
  </rcc>
  <rcc rId="12831" sId="4" numFmtId="4">
    <oc r="J35">
      <v>102600</v>
    </oc>
    <nc r="J35">
      <v>16600</v>
    </nc>
  </rcc>
  <rcc rId="12832" sId="4" numFmtId="4">
    <oc r="K35">
      <v>88000</v>
    </oc>
    <nc r="K35">
      <v>14300</v>
    </nc>
  </rcc>
  <rcc rId="12833" sId="4" numFmtId="4">
    <oc r="I41">
      <v>9800</v>
    </oc>
    <nc r="I41">
      <v>1600</v>
    </nc>
  </rcc>
  <rcc rId="12834" sId="4" numFmtId="4">
    <oc r="J41">
      <v>2100</v>
    </oc>
    <nc r="J41">
      <v>500</v>
    </nc>
  </rcc>
  <rcc rId="12835" sId="4" numFmtId="4">
    <oc r="K41">
      <v>1400</v>
    </oc>
    <nc r="K41">
      <v>220</v>
    </nc>
  </rcc>
  <rcc rId="12836" sId="4" numFmtId="4">
    <oc r="I55">
      <v>3500</v>
    </oc>
    <nc r="I55"/>
  </rcc>
  <rcc rId="12837" sId="4" numFmtId="4">
    <oc r="J55">
      <v>3500</v>
    </oc>
    <nc r="J55"/>
  </rcc>
  <rcc rId="12838" sId="4" numFmtId="4">
    <oc r="K55">
      <v>570</v>
    </oc>
    <nc r="K55"/>
  </rcc>
  <rcc rId="12839" sId="4" numFmtId="4">
    <oc r="L55">
      <v>570</v>
    </oc>
    <nc r="L55"/>
  </rcc>
  <rcc rId="12840" sId="4" numFmtId="4">
    <oc r="I58">
      <v>2600</v>
    </oc>
    <nc r="I58"/>
  </rcc>
  <rcc rId="12841" sId="4" numFmtId="4">
    <oc r="J58">
      <v>2600</v>
    </oc>
    <nc r="J58"/>
  </rcc>
  <rcc rId="12842" sId="4" numFmtId="4">
    <oc r="K58">
      <v>100</v>
    </oc>
    <nc r="K58"/>
  </rcc>
  <rcc rId="12843" sId="4">
    <oc r="L58">
      <f>35.04+55</f>
    </oc>
    <nc r="L58"/>
  </rcc>
  <rcc rId="12844" sId="4" numFmtId="4">
    <oc r="I60">
      <v>11100</v>
    </oc>
    <nc r="I60"/>
  </rcc>
  <rcc rId="12845" sId="4" numFmtId="4">
    <oc r="J60">
      <v>2800</v>
    </oc>
    <nc r="J60"/>
  </rcc>
  <rcc rId="12846" sId="4" numFmtId="4">
    <oc r="K60">
      <v>0</v>
    </oc>
    <nc r="K60"/>
  </rcc>
  <rcc rId="12847" sId="4" numFmtId="4">
    <oc r="I148">
      <v>10200</v>
    </oc>
    <nc r="I148">
      <v>1600</v>
    </nc>
  </rcc>
  <rcc rId="12848" sId="4" numFmtId="4">
    <oc r="J148">
      <v>2000</v>
    </oc>
    <nc r="J148">
      <v>300</v>
    </nc>
  </rcc>
  <rcc rId="12849" sId="4" numFmtId="4">
    <oc r="K148">
      <v>215</v>
    </oc>
    <nc r="K148">
      <v>100</v>
    </nc>
  </rcc>
  <rcc rId="12850" sId="4" numFmtId="4">
    <oc r="L148">
      <v>210.47</v>
    </oc>
    <nc r="L148">
      <v>57.33</v>
    </nc>
  </rcc>
  <rcc rId="12851" sId="4" numFmtId="4">
    <oc r="L35">
      <v>83398.490000000005</v>
    </oc>
    <nc r="L35">
      <v>12510.46</v>
    </nc>
  </rcc>
  <rcc rId="12852" sId="4" numFmtId="4">
    <oc r="L41">
      <v>1318.71</v>
    </oc>
    <nc r="L41">
      <v>174.08</v>
    </nc>
  </rcc>
  <rcv guid="{428EA34C-FA7D-4C0A-A3C2-9B07997442C4}" action="delete"/>
  <rdn rId="0" localSheetId="1" customView="1" name="Z_428EA34C_FA7D_4C0A_A3C2_9B07997442C4_.wvu.PrintTitles" hidden="1" oldHidden="1">
    <formula>'f2'!$19:$25</formula>
    <oldFormula>'f2'!$19:$25</oldFormula>
  </rdn>
  <rdn rId="0" localSheetId="1" customView="1" name="Z_428EA34C_FA7D_4C0A_A3C2_9B07997442C4_.wvu.Cols" hidden="1" oldHidden="1">
    <formula>'f2'!$M:$P</formula>
    <oldFormula>'f2'!$M:$P</oldFormula>
  </rdn>
  <rdn rId="0" localSheetId="2" customView="1" name="Z_428EA34C_FA7D_4C0A_A3C2_9B07997442C4_.wvu.PrintTitles" hidden="1" oldHidden="1">
    <formula>'f2 (2)'!$19:$25</formula>
    <oldFormula>'f2 (2)'!$19:$25</oldFormula>
  </rdn>
  <rdn rId="0" localSheetId="2" customView="1" name="Z_428EA34C_FA7D_4C0A_A3C2_9B07997442C4_.wvu.Cols" hidden="1" oldHidden="1">
    <formula>'f2 (2)'!$M:$P</formula>
    <oldFormula>'f2 (2)'!$M:$P</oldFormula>
  </rdn>
  <rdn rId="0" localSheetId="3" customView="1" name="Z_428EA34C_FA7D_4C0A_A3C2_9B07997442C4_.wvu.PrintTitles" hidden="1" oldHidden="1">
    <formula>'f2 (3)'!$19:$25</formula>
    <oldFormula>'f2 (3)'!$19:$25</oldFormula>
  </rdn>
  <rdn rId="0" localSheetId="3" customView="1" name="Z_428EA34C_FA7D_4C0A_A3C2_9B07997442C4_.wvu.Cols" hidden="1" oldHidden="1">
    <formula>'f2 (3)'!$M:$P</formula>
    <oldFormula>'f2 (3)'!$M:$P</oldFormula>
  </rdn>
  <rdn rId="0" localSheetId="4" customView="1" name="Z_428EA34C_FA7D_4C0A_A3C2_9B07997442C4_.wvu.PrintTitles" hidden="1" oldHidden="1">
    <formula>MK!$19:$29</formula>
    <oldFormula>MK!$19:$29</oldFormula>
  </rdn>
  <rdn rId="0" localSheetId="4" customView="1" name="Z_428EA34C_FA7D_4C0A_A3C2_9B07997442C4_.wvu.Cols" hidden="1" oldHidden="1">
    <formula>MK!$M:$P</formula>
    <oldFormula>MK!$M:$P</oldFormula>
  </rdn>
  <rdn rId="0" localSheetId="6" customView="1" name="Z_428EA34C_FA7D_4C0A_A3C2_9B07997442C4_.wvu.Cols" hidden="1" oldHidden="1">
    <formula>'00'!$M:$P</formula>
    <oldFormula>'00'!$M:$P</oldFormula>
  </rdn>
  <rdn rId="0" localSheetId="7" customView="1" name="Z_428EA34C_FA7D_4C0A_A3C2_9B07997442C4_.wvu.Cols" hidden="1" oldHidden="1">
    <formula>Lapas3!$M:$P</formula>
    <oldFormula>Lapas3!$M:$P</oldFormula>
  </rdn>
  <rcv guid="{428EA34C-FA7D-4C0A-A3C2-9B07997442C4}" action="add"/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snm rId="12863" sheetId="4" oldName="[S13 forma+2-MLvald.xlsx]MK" newName="[S13 forma+2-MLvald.xlsx]MLvald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E17:K17" start="0" length="2147483647">
    <dxf>
      <font>
        <color rgb="FFFF0000"/>
      </font>
    </dxf>
  </rfmt>
  <rcc rId="12864" sId="4" quotePrefix="1">
    <oc r="L23" t="inlineStr">
      <is>
        <t>1 010 101</t>
      </is>
    </oc>
    <nc r="L23" t="inlineStr">
      <is>
        <t>1 010 102</t>
      </is>
    </nc>
  </rcc>
  <rcc rId="12865" sId="4" numFmtId="4">
    <oc r="L24" t="inlineStr">
      <is>
        <t>0205</t>
      </is>
    </oc>
    <nc r="L24">
      <v>278</v>
    </nc>
  </rcc>
  <rcc rId="12866" sId="4" numFmtId="4">
    <oc r="K23">
      <v>4000432</v>
    </oc>
    <nc r="K23">
      <v>4000183</v>
    </nc>
  </rcc>
  <rcc rId="12867" sId="4" numFmtId="4">
    <oc r="I35">
      <v>78900</v>
    </oc>
    <nc r="I35">
      <v>35200</v>
    </nc>
  </rcc>
  <rcc rId="12868" sId="4" numFmtId="4">
    <oc r="J35">
      <v>16600</v>
    </oc>
    <nc r="J35">
      <v>8800</v>
    </nc>
  </rcc>
  <rcc rId="12869" sId="4" numFmtId="4">
    <oc r="K35">
      <v>14300</v>
    </oc>
    <nc r="K35">
      <v>2000</v>
    </nc>
  </rcc>
  <rcc rId="12870" sId="4" numFmtId="4">
    <oc r="I41">
      <v>1600</v>
    </oc>
    <nc r="I41">
      <v>500</v>
    </nc>
  </rcc>
  <rcc rId="12871" sId="4" numFmtId="4">
    <oc r="J41">
      <v>500</v>
    </oc>
    <nc r="J41">
      <v>100</v>
    </nc>
  </rcc>
  <rcc rId="12872" sId="4" numFmtId="4">
    <oc r="K41">
      <v>220</v>
    </oc>
    <nc r="K41">
      <v>100</v>
    </nc>
  </rcc>
  <rcc rId="12873" sId="4" numFmtId="4">
    <oc r="L41">
      <v>174.08</v>
    </oc>
    <nc r="L41">
      <v>100</v>
    </nc>
  </rcc>
  <rcc rId="12874" sId="4" numFmtId="4">
    <oc r="L35">
      <v>12510.46</v>
    </oc>
    <nc r="L35">
      <f>1795.89+126.07</f>
    </nc>
  </rcc>
  <rcc rId="12875" sId="4" numFmtId="4">
    <oc r="I148">
      <v>1600</v>
    </oc>
    <nc r="I148">
      <v>200</v>
    </nc>
  </rcc>
  <rcc rId="12876" sId="4" numFmtId="4">
    <oc r="J148">
      <v>300</v>
    </oc>
    <nc r="J148">
      <v>100</v>
    </nc>
  </rcc>
  <rcc rId="12877" sId="4" numFmtId="4">
    <oc r="K148">
      <v>100</v>
    </oc>
    <nc r="K148">
      <v>50</v>
    </nc>
  </rcc>
  <rcc rId="12878" sId="4" numFmtId="4">
    <oc r="L148">
      <v>57.33</v>
    </oc>
    <nc r="L148">
      <v>18.670000000000002</v>
    </nc>
  </rcc>
  <rcv guid="{428EA34C-FA7D-4C0A-A3C2-9B07997442C4}" action="delete"/>
  <rdn rId="0" localSheetId="1" customView="1" name="Z_428EA34C_FA7D_4C0A_A3C2_9B07997442C4_.wvu.PrintTitles" hidden="1" oldHidden="1">
    <formula>'f2'!$19:$25</formula>
    <oldFormula>'f2'!$19:$25</oldFormula>
  </rdn>
  <rdn rId="0" localSheetId="1" customView="1" name="Z_428EA34C_FA7D_4C0A_A3C2_9B07997442C4_.wvu.Cols" hidden="1" oldHidden="1">
    <formula>'f2'!$M:$P</formula>
    <oldFormula>'f2'!$M:$P</oldFormula>
  </rdn>
  <rdn rId="0" localSheetId="2" customView="1" name="Z_428EA34C_FA7D_4C0A_A3C2_9B07997442C4_.wvu.PrintTitles" hidden="1" oldHidden="1">
    <formula>'f2 (2)'!$19:$25</formula>
    <oldFormula>'f2 (2)'!$19:$25</oldFormula>
  </rdn>
  <rdn rId="0" localSheetId="2" customView="1" name="Z_428EA34C_FA7D_4C0A_A3C2_9B07997442C4_.wvu.Cols" hidden="1" oldHidden="1">
    <formula>'f2 (2)'!$M:$P</formula>
    <oldFormula>'f2 (2)'!$M:$P</oldFormula>
  </rdn>
  <rdn rId="0" localSheetId="3" customView="1" name="Z_428EA34C_FA7D_4C0A_A3C2_9B07997442C4_.wvu.PrintTitles" hidden="1" oldHidden="1">
    <formula>'f2 (3)'!$19:$25</formula>
    <oldFormula>'f2 (3)'!$19:$25</oldFormula>
  </rdn>
  <rdn rId="0" localSheetId="3" customView="1" name="Z_428EA34C_FA7D_4C0A_A3C2_9B07997442C4_.wvu.Cols" hidden="1" oldHidden="1">
    <formula>'f2 (3)'!$M:$P</formula>
    <oldFormula>'f2 (3)'!$M:$P</oldFormula>
  </rdn>
  <rdn rId="0" localSheetId="4" customView="1" name="Z_428EA34C_FA7D_4C0A_A3C2_9B07997442C4_.wvu.PrintTitles" hidden="1" oldHidden="1">
    <formula>MLvald!$19:$29</formula>
    <oldFormula>MLvald!$19:$29</oldFormula>
  </rdn>
  <rdn rId="0" localSheetId="4" customView="1" name="Z_428EA34C_FA7D_4C0A_A3C2_9B07997442C4_.wvu.Cols" hidden="1" oldHidden="1">
    <formula>MLvald!$M:$P</formula>
    <oldFormula>MLvald!$M:$P</oldFormula>
  </rdn>
  <rdn rId="0" localSheetId="6" customView="1" name="Z_428EA34C_FA7D_4C0A_A3C2_9B07997442C4_.wvu.Cols" hidden="1" oldHidden="1">
    <formula>'00'!$M:$P</formula>
    <oldFormula>'00'!$M:$P</oldFormula>
  </rdn>
  <rdn rId="0" localSheetId="7" customView="1" name="Z_428EA34C_FA7D_4C0A_A3C2_9B07997442C4_.wvu.Cols" hidden="1" oldHidden="1">
    <formula>Lapas3!$M:$P</formula>
    <oldFormula>Lapas3!$M:$P</oldFormula>
  </rdn>
  <rcv guid="{428EA34C-FA7D-4C0A-A3C2-9B07997442C4}" action="add"/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snm rId="12889" sheetId="4" oldName="[S13 forma+2-UL.xlsx]MLvald" newName="[S13 forma+2-UL.xlsx]UL"/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890" sId="4" xfDxf="1" dxf="1">
    <oc r="E17" t="inlineStr">
      <is>
        <t>Mokymo lėšų finansavimas Vilniaus m. bendrojo ugdymo įstaigose</t>
      </is>
    </oc>
    <nc r="E17" t="inlineStr">
      <is>
        <t>Mokymo aplinkos finansavimas bendrojo lavinimo įstaigose</t>
      </is>
    </nc>
    <ndxf>
      <font>
        <color rgb="FFFF0000"/>
        <family val="2"/>
        <charset val="204"/>
      </font>
      <border outline="0">
        <bottom style="hair">
          <color indexed="64"/>
        </bottom>
      </border>
    </ndxf>
  </rcc>
  <rfmt sheetId="4" xfDxf="1" sqref="F17" start="0" length="0">
    <dxf>
      <font>
        <color rgb="FFFF0000"/>
        <family val="2"/>
        <charset val="204"/>
      </font>
      <border outline="0">
        <bottom style="hair">
          <color indexed="64"/>
        </bottom>
      </border>
    </dxf>
  </rfmt>
  <rfmt sheetId="4" xfDxf="1" sqref="G17" start="0" length="0">
    <dxf>
      <font>
        <color rgb="FFFF0000"/>
        <family val="2"/>
        <charset val="204"/>
      </font>
      <border outline="0">
        <bottom style="hair">
          <color indexed="64"/>
        </bottom>
      </border>
    </dxf>
  </rfmt>
  <rfmt sheetId="4" xfDxf="1" sqref="H17" start="0" length="0">
    <dxf>
      <font>
        <color rgb="FFFF0000"/>
        <family val="2"/>
        <charset val="204"/>
      </font>
      <border outline="0">
        <bottom style="hair">
          <color indexed="64"/>
        </bottom>
      </border>
    </dxf>
  </rfmt>
  <rfmt sheetId="4" xfDxf="1" sqref="I17" start="0" length="0">
    <dxf>
      <font>
        <color rgb="FFFF0000"/>
        <family val="2"/>
        <charset val="204"/>
      </font>
      <border outline="0">
        <bottom style="hair">
          <color indexed="64"/>
        </bottom>
      </border>
    </dxf>
  </rfmt>
  <rfmt sheetId="4" xfDxf="1" sqref="J17" start="0" length="0">
    <dxf>
      <font>
        <color rgb="FFFF0000"/>
        <family val="2"/>
        <charset val="204"/>
      </font>
      <border outline="0">
        <bottom style="hair">
          <color indexed="64"/>
        </bottom>
      </border>
    </dxf>
  </rfmt>
  <rfmt sheetId="4" xfDxf="1" sqref="K17" start="0" length="0">
    <dxf>
      <font>
        <color rgb="FFFF0000"/>
        <family val="2"/>
        <charset val="204"/>
      </font>
      <border outline="0">
        <bottom style="hair">
          <color indexed="64"/>
        </bottom>
      </border>
    </dxf>
  </rfmt>
  <rfmt sheetId="4" sqref="G17" start="0" length="2147483647">
    <dxf>
      <font>
        <color auto="1"/>
      </font>
    </dxf>
  </rfmt>
  <rfmt sheetId="4" sqref="E17" start="0" length="2147483647">
    <dxf>
      <font>
        <color auto="1"/>
      </font>
    </dxf>
  </rfmt>
  <rcv guid="{AB76119C-598D-4DE6-83B4-ADE280D3AF99}" action="delete"/>
  <rdn rId="0" localSheetId="1" customView="1" name="Z_AB76119C_598D_4DE6_83B4_ADE280D3AF99_.wvu.PrintTitles" hidden="1" oldHidden="1">
    <formula>'f2'!$19:$25</formula>
    <oldFormula>'f2'!$19:$25</oldFormula>
  </rdn>
  <rdn rId="0" localSheetId="1" customView="1" name="Z_AB76119C_598D_4DE6_83B4_ADE280D3AF99_.wvu.Cols" hidden="1" oldHidden="1">
    <formula>'f2'!$M:$P</formula>
    <oldFormula>'f2'!$M:$P</oldFormula>
  </rdn>
  <rdn rId="0" localSheetId="2" customView="1" name="Z_AB76119C_598D_4DE6_83B4_ADE280D3AF99_.wvu.PrintTitles" hidden="1" oldHidden="1">
    <formula>'f2 (2)'!$19:$25</formula>
    <oldFormula>'f2 (2)'!$19:$25</oldFormula>
  </rdn>
  <rdn rId="0" localSheetId="2" customView="1" name="Z_AB76119C_598D_4DE6_83B4_ADE280D3AF99_.wvu.Cols" hidden="1" oldHidden="1">
    <formula>'f2 (2)'!$M:$P</formula>
    <oldFormula>'f2 (2)'!$M:$P</oldFormula>
  </rdn>
  <rdn rId="0" localSheetId="3" customView="1" name="Z_AB76119C_598D_4DE6_83B4_ADE280D3AF99_.wvu.PrintTitles" hidden="1" oldHidden="1">
    <formula>'f2 (3)'!$19:$25</formula>
    <oldFormula>'f2 (3)'!$19:$25</oldFormula>
  </rdn>
  <rdn rId="0" localSheetId="3" customView="1" name="Z_AB76119C_598D_4DE6_83B4_ADE280D3AF99_.wvu.Cols" hidden="1" oldHidden="1">
    <formula>'f2 (3)'!$M:$P</formula>
    <oldFormula>'f2 (3)'!$M:$P</oldFormula>
  </rdn>
  <rdn rId="0" localSheetId="4" customView="1" name="Z_AB76119C_598D_4DE6_83B4_ADE280D3AF99_.wvu.PrintTitles" hidden="1" oldHidden="1">
    <formula>UL!$19:$29</formula>
    <oldFormula>UL!$19:$29</oldFormula>
  </rdn>
  <rdn rId="0" localSheetId="4" customView="1" name="Z_AB76119C_598D_4DE6_83B4_ADE280D3AF99_.wvu.Cols" hidden="1" oldHidden="1">
    <formula>UL!$M:$P</formula>
    <oldFormula>UL!$M:$P</oldFormula>
  </rdn>
  <rdn rId="0" localSheetId="6" customView="1" name="Z_AB76119C_598D_4DE6_83B4_ADE280D3AF99_.wvu.Cols" hidden="1" oldHidden="1">
    <formula>'00'!$M:$P</formula>
    <oldFormula>'00'!$M:$P</oldFormula>
  </rdn>
  <rdn rId="0" localSheetId="7" customView="1" name="Z_AB76119C_598D_4DE6_83B4_ADE280D3AF99_.wvu.Cols" hidden="1" oldHidden="1">
    <formula>Lapas3!$M:$P</formula>
    <oldFormula>Lapas3!$M:$P</oldFormula>
  </rdn>
  <rcv guid="{AB76119C-598D-4DE6-83B4-ADE280D3AF99}" action="add"/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AB76119C-598D-4DE6-83B4-ADE280D3AF99}" action="delete"/>
  <rdn rId="0" localSheetId="1" customView="1" name="Z_AB76119C_598D_4DE6_83B4_ADE280D3AF99_.wvu.PrintTitles" hidden="1" oldHidden="1">
    <formula>'f2'!$19:$25</formula>
    <oldFormula>'f2'!$19:$25</oldFormula>
  </rdn>
  <rdn rId="0" localSheetId="1" customView="1" name="Z_AB76119C_598D_4DE6_83B4_ADE280D3AF99_.wvu.Cols" hidden="1" oldHidden="1">
    <formula>'f2'!$M:$P</formula>
    <oldFormula>'f2'!$M:$P</oldFormula>
  </rdn>
  <rdn rId="0" localSheetId="2" customView="1" name="Z_AB76119C_598D_4DE6_83B4_ADE280D3AF99_.wvu.PrintTitles" hidden="1" oldHidden="1">
    <formula>'f2 (2)'!$19:$25</formula>
    <oldFormula>'f2 (2)'!$19:$25</oldFormula>
  </rdn>
  <rdn rId="0" localSheetId="2" customView="1" name="Z_AB76119C_598D_4DE6_83B4_ADE280D3AF99_.wvu.Cols" hidden="1" oldHidden="1">
    <formula>'f2 (2)'!$M:$P</formula>
    <oldFormula>'f2 (2)'!$M:$P</oldFormula>
  </rdn>
  <rdn rId="0" localSheetId="3" customView="1" name="Z_AB76119C_598D_4DE6_83B4_ADE280D3AF99_.wvu.PrintTitles" hidden="1" oldHidden="1">
    <formula>'f2 (3)'!$19:$25</formula>
    <oldFormula>'f2 (3)'!$19:$25</oldFormula>
  </rdn>
  <rdn rId="0" localSheetId="3" customView="1" name="Z_AB76119C_598D_4DE6_83B4_ADE280D3AF99_.wvu.Cols" hidden="1" oldHidden="1">
    <formula>'f2 (3)'!$M:$P</formula>
    <oldFormula>'f2 (3)'!$M:$P</oldFormula>
  </rdn>
  <rdn rId="0" localSheetId="4" customView="1" name="Z_AB76119C_598D_4DE6_83B4_ADE280D3AF99_.wvu.PrintTitles" hidden="1" oldHidden="1">
    <formula>UL!$19:$29</formula>
    <oldFormula>UL!$19:$29</oldFormula>
  </rdn>
  <rdn rId="0" localSheetId="4" customView="1" name="Z_AB76119C_598D_4DE6_83B4_ADE280D3AF99_.wvu.Cols" hidden="1" oldHidden="1">
    <formula>UL!$M:$P</formula>
    <oldFormula>UL!$M:$P</oldFormula>
  </rdn>
  <rdn rId="0" localSheetId="6" customView="1" name="Z_AB76119C_598D_4DE6_83B4_ADE280D3AF99_.wvu.Cols" hidden="1" oldHidden="1">
    <formula>'00'!$M:$P</formula>
    <oldFormula>'00'!$M:$P</oldFormula>
  </rdn>
  <rdn rId="0" localSheetId="7" customView="1" name="Z_AB76119C_598D_4DE6_83B4_ADE280D3AF99_.wvu.Cols" hidden="1" oldHidden="1">
    <formula>Lapas3!$M:$P</formula>
    <oldFormula>Lapas3!$M:$P</oldFormula>
  </rdn>
  <rcv guid="{AB76119C-598D-4DE6-83B4-ADE280D3AF99}" action="add"/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AB76119C-598D-4DE6-83B4-ADE280D3AF99}" action="delete"/>
  <rdn rId="0" localSheetId="1" customView="1" name="Z_AB76119C_598D_4DE6_83B4_ADE280D3AF99_.wvu.PrintTitles" hidden="1" oldHidden="1">
    <formula>'f2'!$19:$25</formula>
    <oldFormula>'f2'!$19:$25</oldFormula>
  </rdn>
  <rdn rId="0" localSheetId="1" customView="1" name="Z_AB76119C_598D_4DE6_83B4_ADE280D3AF99_.wvu.Cols" hidden="1" oldHidden="1">
    <formula>'f2'!$M:$P</formula>
    <oldFormula>'f2'!$M:$P</oldFormula>
  </rdn>
  <rdn rId="0" localSheetId="2" customView="1" name="Z_AB76119C_598D_4DE6_83B4_ADE280D3AF99_.wvu.PrintTitles" hidden="1" oldHidden="1">
    <formula>'f2 (2)'!$19:$25</formula>
    <oldFormula>'f2 (2)'!$19:$25</oldFormula>
  </rdn>
  <rdn rId="0" localSheetId="2" customView="1" name="Z_AB76119C_598D_4DE6_83B4_ADE280D3AF99_.wvu.Cols" hidden="1" oldHidden="1">
    <formula>'f2 (2)'!$M:$P</formula>
    <oldFormula>'f2 (2)'!$M:$P</oldFormula>
  </rdn>
  <rdn rId="0" localSheetId="3" customView="1" name="Z_AB76119C_598D_4DE6_83B4_ADE280D3AF99_.wvu.PrintTitles" hidden="1" oldHidden="1">
    <formula>'f2 (3)'!$19:$25</formula>
    <oldFormula>'f2 (3)'!$19:$25</oldFormula>
  </rdn>
  <rdn rId="0" localSheetId="3" customView="1" name="Z_AB76119C_598D_4DE6_83B4_ADE280D3AF99_.wvu.Cols" hidden="1" oldHidden="1">
    <formula>'f2 (3)'!$M:$P</formula>
    <oldFormula>'f2 (3)'!$M:$P</oldFormula>
  </rdn>
  <rdn rId="0" localSheetId="4" customView="1" name="Z_AB76119C_598D_4DE6_83B4_ADE280D3AF99_.wvu.PrintTitles" hidden="1" oldHidden="1">
    <formula>UL!$19:$29</formula>
    <oldFormula>UL!$19:$29</oldFormula>
  </rdn>
  <rdn rId="0" localSheetId="4" customView="1" name="Z_AB76119C_598D_4DE6_83B4_ADE280D3AF99_.wvu.Cols" hidden="1" oldHidden="1">
    <formula>UL!$M:$P</formula>
    <oldFormula>UL!$M:$P</oldFormula>
  </rdn>
  <rdn rId="0" localSheetId="6" customView="1" name="Z_AB76119C_598D_4DE6_83B4_ADE280D3AF99_.wvu.Cols" hidden="1" oldHidden="1">
    <formula>'00'!$M:$P</formula>
    <oldFormula>'00'!$M:$P</oldFormula>
  </rdn>
  <rdn rId="0" localSheetId="7" customView="1" name="Z_AB76119C_598D_4DE6_83B4_ADE280D3AF99_.wvu.Cols" hidden="1" oldHidden="1">
    <formula>Lapas3!$M:$P</formula>
    <oldFormula>Lapas3!$M:$P</oldFormula>
  </rdn>
  <rcv guid="{AB76119C-598D-4DE6-83B4-ADE280D3AF99}" action="add"/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921" sId="4">
    <oc r="A9" t="inlineStr">
      <is>
        <t>2019 M. KOVO 31 D.</t>
      </is>
    </oc>
    <nc r="A9" t="inlineStr">
      <is>
        <t>2019 M. BIRŽELIO 30 D.</t>
      </is>
    </nc>
  </rcc>
  <rcc rId="12922" sId="4" numFmtId="4">
    <oc r="J35">
      <v>8800</v>
    </oc>
    <nc r="J35">
      <f>8800+7600</f>
    </nc>
  </rcc>
  <rcc rId="12923" sId="4" numFmtId="4">
    <oc r="K35">
      <v>2000</v>
    </oc>
    <nc r="K35">
      <v>12200</v>
    </nc>
  </rcc>
  <rcc rId="12924" sId="4" numFmtId="4">
    <oc r="I35">
      <v>35200</v>
    </oc>
    <nc r="I35">
      <v>34000</v>
    </nc>
  </rcc>
  <rcc rId="12925" sId="4" numFmtId="4">
    <oc r="I41">
      <v>500</v>
    </oc>
    <nc r="I41">
      <v>1700</v>
    </nc>
  </rcc>
  <rcc rId="12926" sId="4" numFmtId="4">
    <oc r="J41">
      <v>100</v>
    </oc>
    <nc r="J41">
      <v>1400</v>
    </nc>
  </rcc>
  <rcc rId="12927" sId="4" numFmtId="4">
    <oc r="K41">
      <v>100</v>
    </oc>
    <nc r="K41">
      <v>200</v>
    </nc>
  </rcc>
  <rcc rId="12928" sId="4" numFmtId="4">
    <oc r="L41">
      <v>100</v>
    </oc>
    <nc r="L41">
      <v>200</v>
    </nc>
  </rcc>
  <rcc rId="12929" sId="4" numFmtId="4">
    <oc r="L35">
      <f>1795.89+126.07</f>
    </oc>
    <nc r="L35">
      <f>8965.29+99.14</f>
    </nc>
  </rcc>
  <rcc rId="12930" sId="4" numFmtId="4">
    <oc r="K148">
      <v>50</v>
    </oc>
    <nc r="K148">
      <v>100</v>
    </nc>
  </rcc>
  <rcv guid="{AB76119C-598D-4DE6-83B4-ADE280D3AF99}" action="delete"/>
  <rdn rId="0" localSheetId="1" customView="1" name="Z_AB76119C_598D_4DE6_83B4_ADE280D3AF99_.wvu.PrintTitles" hidden="1" oldHidden="1">
    <formula>'f2'!$19:$25</formula>
    <oldFormula>'f2'!$19:$25</oldFormula>
  </rdn>
  <rdn rId="0" localSheetId="1" customView="1" name="Z_AB76119C_598D_4DE6_83B4_ADE280D3AF99_.wvu.Cols" hidden="1" oldHidden="1">
    <formula>'f2'!$M:$P</formula>
    <oldFormula>'f2'!$M:$P</oldFormula>
  </rdn>
  <rdn rId="0" localSheetId="2" customView="1" name="Z_AB76119C_598D_4DE6_83B4_ADE280D3AF99_.wvu.PrintTitles" hidden="1" oldHidden="1">
    <formula>'f2 (2)'!$19:$25</formula>
    <oldFormula>'f2 (2)'!$19:$25</oldFormula>
  </rdn>
  <rdn rId="0" localSheetId="2" customView="1" name="Z_AB76119C_598D_4DE6_83B4_ADE280D3AF99_.wvu.Cols" hidden="1" oldHidden="1">
    <formula>'f2 (2)'!$M:$P</formula>
    <oldFormula>'f2 (2)'!$M:$P</oldFormula>
  </rdn>
  <rdn rId="0" localSheetId="3" customView="1" name="Z_AB76119C_598D_4DE6_83B4_ADE280D3AF99_.wvu.PrintTitles" hidden="1" oldHidden="1">
    <formula>'f2 (3)'!$19:$25</formula>
    <oldFormula>'f2 (3)'!$19:$25</oldFormula>
  </rdn>
  <rdn rId="0" localSheetId="3" customView="1" name="Z_AB76119C_598D_4DE6_83B4_ADE280D3AF99_.wvu.Cols" hidden="1" oldHidden="1">
    <formula>'f2 (3)'!$M:$P</formula>
    <oldFormula>'f2 (3)'!$M:$P</oldFormula>
  </rdn>
  <rdn rId="0" localSheetId="4" customView="1" name="Z_AB76119C_598D_4DE6_83B4_ADE280D3AF99_.wvu.PrintTitles" hidden="1" oldHidden="1">
    <formula>UL!$19:$29</formula>
    <oldFormula>UL!$19:$29</oldFormula>
  </rdn>
  <rdn rId="0" localSheetId="4" customView="1" name="Z_AB76119C_598D_4DE6_83B4_ADE280D3AF99_.wvu.Cols" hidden="1" oldHidden="1">
    <formula>UL!$M:$P</formula>
    <oldFormula>UL!$M:$P</oldFormula>
  </rdn>
  <rdn rId="0" localSheetId="6" customView="1" name="Z_AB76119C_598D_4DE6_83B4_ADE280D3AF99_.wvu.Cols" hidden="1" oldHidden="1">
    <formula>'00'!$M:$P</formula>
    <oldFormula>'00'!$M:$P</oldFormula>
  </rdn>
  <rdn rId="0" localSheetId="7" customView="1" name="Z_AB76119C_598D_4DE6_83B4_ADE280D3AF99_.wvu.Cols" hidden="1" oldHidden="1">
    <formula>Lapas3!$M:$P</formula>
    <oldFormula>Lapas3!$M:$P</oldFormula>
  </rdn>
  <rcv guid="{AB76119C-598D-4DE6-83B4-ADE280D3AF99}" action="add"/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AB76119C-598D-4DE6-83B4-ADE280D3AF99}" action="delete"/>
  <rdn rId="0" localSheetId="1" customView="1" name="Z_AB76119C_598D_4DE6_83B4_ADE280D3AF99_.wvu.PrintTitles" hidden="1" oldHidden="1">
    <formula>'f2'!$19:$25</formula>
    <oldFormula>'f2'!$19:$25</oldFormula>
  </rdn>
  <rdn rId="0" localSheetId="1" customView="1" name="Z_AB76119C_598D_4DE6_83B4_ADE280D3AF99_.wvu.Cols" hidden="1" oldHidden="1">
    <formula>'f2'!$M:$P</formula>
    <oldFormula>'f2'!$M:$P</oldFormula>
  </rdn>
  <rdn rId="0" localSheetId="2" customView="1" name="Z_AB76119C_598D_4DE6_83B4_ADE280D3AF99_.wvu.PrintTitles" hidden="1" oldHidden="1">
    <formula>'f2 (2)'!$19:$25</formula>
    <oldFormula>'f2 (2)'!$19:$25</oldFormula>
  </rdn>
  <rdn rId="0" localSheetId="2" customView="1" name="Z_AB76119C_598D_4DE6_83B4_ADE280D3AF99_.wvu.Cols" hidden="1" oldHidden="1">
    <formula>'f2 (2)'!$M:$P</formula>
    <oldFormula>'f2 (2)'!$M:$P</oldFormula>
  </rdn>
  <rdn rId="0" localSheetId="3" customView="1" name="Z_AB76119C_598D_4DE6_83B4_ADE280D3AF99_.wvu.PrintTitles" hidden="1" oldHidden="1">
    <formula>'f2 (3)'!$19:$25</formula>
    <oldFormula>'f2 (3)'!$19:$25</oldFormula>
  </rdn>
  <rdn rId="0" localSheetId="3" customView="1" name="Z_AB76119C_598D_4DE6_83B4_ADE280D3AF99_.wvu.Cols" hidden="1" oldHidden="1">
    <formula>'f2 (3)'!$M:$P</formula>
    <oldFormula>'f2 (3)'!$M:$P</oldFormula>
  </rdn>
  <rdn rId="0" localSheetId="4" customView="1" name="Z_AB76119C_598D_4DE6_83B4_ADE280D3AF99_.wvu.PrintTitles" hidden="1" oldHidden="1">
    <formula>UL!$19:$29</formula>
    <oldFormula>UL!$19:$29</oldFormula>
  </rdn>
  <rdn rId="0" localSheetId="4" customView="1" name="Z_AB76119C_598D_4DE6_83B4_ADE280D3AF99_.wvu.Rows" hidden="1" oldHidden="1">
    <formula>UL!$43:$60,UL!$62:$81,UL!$83:$88,UL!$90:$108,UL!$110:$130,UL!$151:$159,UL!$161:$175,UL!$177:$358</formula>
  </rdn>
  <rdn rId="0" localSheetId="4" customView="1" name="Z_AB76119C_598D_4DE6_83B4_ADE280D3AF99_.wvu.Cols" hidden="1" oldHidden="1">
    <formula>UL!$M:$P</formula>
    <oldFormula>UL!$M:$P</oldFormula>
  </rdn>
  <rdn rId="0" localSheetId="6" customView="1" name="Z_AB76119C_598D_4DE6_83B4_ADE280D3AF99_.wvu.Cols" hidden="1" oldHidden="1">
    <formula>'00'!$M:$P</formula>
    <oldFormula>'00'!$M:$P</oldFormula>
  </rdn>
  <rdn rId="0" localSheetId="7" customView="1" name="Z_AB76119C_598D_4DE6_83B4_ADE280D3AF99_.wvu.Cols" hidden="1" oldHidden="1">
    <formula>Lapas3!$M:$P</formula>
    <oldFormula>Lapas3!$M:$P</oldFormula>
  </rdn>
  <rcv guid="{AB76119C-598D-4DE6-83B4-ADE280D3AF99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11" sId="4">
    <nc r="E17" t="inlineStr">
      <is>
        <t>Mokymo lėšų finansavimas Vilniaus m. bendrojo ugdymo įstaigose</t>
      </is>
    </nc>
  </rcc>
  <rcc rId="5112" sId="4" numFmtId="4">
    <nc r="L22">
      <v>190005293</v>
    </nc>
  </rcc>
  <rcc rId="5113" sId="4" odxf="1" dxf="1" quotePrefix="1">
    <nc r="K23" t="inlineStr">
      <is>
        <t>4 000 178</t>
      </is>
    </nc>
    <odxf>
      <alignment horizontal="general" vertical="bottom"/>
    </odxf>
    <ndxf>
      <alignment horizontal="center" vertical="top"/>
    </ndxf>
  </rcc>
  <rcc rId="5114" sId="4" odxf="1" dxf="1" quotePrefix="1">
    <nc r="L23" t="inlineStr">
      <is>
        <t>1 010 101</t>
      </is>
    </nc>
    <odxf>
      <alignment horizontal="general" vertical="bottom"/>
    </odxf>
    <ndxf>
      <alignment horizontal="center" vertical="top"/>
    </ndxf>
  </rcc>
  <rfmt sheetId="4" sqref="K24" start="0" length="0">
    <dxf>
      <alignment horizontal="center" vertical="top"/>
    </dxf>
  </rfmt>
  <rcc rId="5115" sId="4" odxf="1" dxf="1" quotePrefix="1">
    <nc r="L24" t="inlineStr">
      <is>
        <t>0205</t>
      </is>
    </nc>
    <odxf>
      <alignment horizontal="general" vertical="bottom"/>
    </odxf>
    <ndxf>
      <alignment horizontal="center" vertical="top"/>
    </ndxf>
  </rcc>
  <rcc rId="5116" sId="4" odxf="1" dxf="1" numFmtId="4" quotePrefix="1">
    <nc r="I25" t="inlineStr">
      <is>
        <t>09</t>
      </is>
    </nc>
    <ndxf>
      <alignment horizontal="center"/>
    </ndxf>
  </rcc>
  <rcc rId="5117" sId="4" odxf="1" dxf="1" numFmtId="4" quotePrefix="1">
    <nc r="J25" t="inlineStr">
      <is>
        <t>02</t>
      </is>
    </nc>
    <ndxf>
      <alignment horizontal="center" vertical="top"/>
    </ndxf>
  </rcc>
  <rcc rId="5118" sId="4" odxf="1" dxf="1" numFmtId="4" quotePrefix="1">
    <nc r="K25" t="inlineStr">
      <is>
        <t>01</t>
      </is>
    </nc>
    <ndxf>
      <alignment horizontal="center" vertical="top"/>
    </ndxf>
  </rcc>
  <rcc rId="5119" sId="4" odxf="1" dxf="1" numFmtId="4" quotePrefix="1">
    <nc r="L25" t="inlineStr">
      <is>
        <t>01</t>
      </is>
    </nc>
    <ndxf>
      <alignment horizontal="center" vertical="top"/>
    </ndxf>
  </rcc>
  <rcc rId="5120" sId="4" numFmtId="4">
    <nc r="L20">
      <v>13</v>
    </nc>
  </rcc>
  <rcc rId="5121" sId="4" numFmtId="4">
    <nc r="L21">
      <v>1030000</v>
    </nc>
  </rcc>
  <ris rId="5122" sheetId="6" name="[S13 forma+2 - Copy.xlsx]Lapas2" sheetPosition="4"/>
  <ris rId="5123" sheetId="7" name="[S13 forma+2 - Copy.xlsx]Lapas3" sheetPosition="5"/>
  <ris rId="5124" sheetId="8" name="[S13 forma+2 - Copy.xlsx]Lapas4" sheetPosition="6"/>
  <rcc rId="5125" sId="4" numFmtId="4">
    <nc r="I35">
      <v>488800</v>
    </nc>
  </rcc>
  <rcc rId="5126" sId="4" numFmtId="4">
    <nc r="J35">
      <v>102600</v>
    </nc>
  </rcc>
  <rcc rId="5127" sId="4" numFmtId="4">
    <nc r="K35">
      <v>88000</v>
    </nc>
  </rcc>
  <rcc rId="5128" sId="4" numFmtId="4">
    <nc r="I41">
      <v>9800</v>
    </nc>
  </rcc>
  <rcc rId="5129" sId="4" numFmtId="4">
    <nc r="J41">
      <v>2100</v>
    </nc>
  </rcc>
  <rcc rId="5130" sId="4" numFmtId="4">
    <nc r="K41">
      <v>1400</v>
    </nc>
  </rcc>
  <rcc rId="5131" sId="4" numFmtId="4">
    <nc r="I55">
      <v>3500</v>
    </nc>
  </rcc>
  <rcc rId="5132" sId="4" numFmtId="4">
    <nc r="J55">
      <v>3500</v>
    </nc>
  </rcc>
  <rcc rId="5133" sId="4" numFmtId="4">
    <nc r="I58">
      <v>2600</v>
    </nc>
  </rcc>
  <rcc rId="5134" sId="4" numFmtId="4">
    <nc r="J58">
      <v>2600</v>
    </nc>
  </rcc>
  <rcc rId="5135" sId="4" numFmtId="4">
    <nc r="I60">
      <v>11100</v>
    </nc>
  </rcc>
  <rcc rId="5136" sId="4" numFmtId="4">
    <nc r="J60">
      <v>2800</v>
    </nc>
  </rcc>
  <rcc rId="5137" sId="4" numFmtId="4">
    <nc r="K60">
      <v>0</v>
    </nc>
  </rcc>
  <rcc rId="5138" sId="4" numFmtId="4">
    <nc r="K58">
      <v>100</v>
    </nc>
  </rcc>
  <rcc rId="5139" sId="4" numFmtId="4">
    <nc r="K55">
      <v>0</v>
    </nc>
  </rcc>
  <rcc rId="5140" sId="4" numFmtId="4">
    <nc r="I148">
      <v>10200</v>
    </nc>
  </rcc>
  <rcc rId="5141" sId="4" numFmtId="4">
    <nc r="J148">
      <v>2000</v>
    </nc>
  </rcc>
  <rcc rId="5142" sId="4" numFmtId="4">
    <nc r="K148">
      <v>215</v>
    </nc>
  </rcc>
  <rcv guid="{AB76119C-598D-4DE6-83B4-ADE280D3AF99}" action="delete"/>
  <rdn rId="0" localSheetId="1" customView="1" name="Z_AB76119C_598D_4DE6_83B4_ADE280D3AF99_.wvu.PrintTitles" hidden="1" oldHidden="1">
    <formula>'f2'!$19:$25</formula>
    <oldFormula>'f2'!$19:$25</oldFormula>
  </rdn>
  <rdn rId="0" localSheetId="1" customView="1" name="Z_AB76119C_598D_4DE6_83B4_ADE280D3AF99_.wvu.Cols" hidden="1" oldHidden="1">
    <formula>'f2'!$M:$P</formula>
    <oldFormula>'f2'!$M:$P</oldFormula>
  </rdn>
  <rdn rId="0" localSheetId="2" customView="1" name="Z_AB76119C_598D_4DE6_83B4_ADE280D3AF99_.wvu.PrintTitles" hidden="1" oldHidden="1">
    <formula>'f2 (2)'!$19:$25</formula>
    <oldFormula>'f2 (2)'!$19:$25</oldFormula>
  </rdn>
  <rdn rId="0" localSheetId="2" customView="1" name="Z_AB76119C_598D_4DE6_83B4_ADE280D3AF99_.wvu.Cols" hidden="1" oldHidden="1">
    <formula>'f2 (2)'!$M:$P</formula>
    <oldFormula>'f2 (2)'!$M:$P</oldFormula>
  </rdn>
  <rdn rId="0" localSheetId="3" customView="1" name="Z_AB76119C_598D_4DE6_83B4_ADE280D3AF99_.wvu.PrintTitles" hidden="1" oldHidden="1">
    <formula>'f2 (3)'!$19:$25</formula>
    <oldFormula>'f2 (3)'!$19:$25</oldFormula>
  </rdn>
  <rdn rId="0" localSheetId="3" customView="1" name="Z_AB76119C_598D_4DE6_83B4_ADE280D3AF99_.wvu.Cols" hidden="1" oldHidden="1">
    <formula>'f2 (3)'!$M:$P</formula>
    <oldFormula>'f2 (3)'!$M:$P</oldFormula>
  </rdn>
  <rdn rId="0" localSheetId="4" customView="1" name="Z_AB76119C_598D_4DE6_83B4_ADE280D3AF99_.wvu.PrintTitles" hidden="1" oldHidden="1">
    <formula>MK!$19:$29</formula>
    <oldFormula>MK!$19:$29</oldFormula>
  </rdn>
  <rdn rId="0" localSheetId="4" customView="1" name="Z_AB76119C_598D_4DE6_83B4_ADE280D3AF99_.wvu.Cols" hidden="1" oldHidden="1">
    <formula>MK!$M:$P</formula>
    <oldFormula>MK!$M:$P</oldFormula>
  </rdn>
  <rcv guid="{AB76119C-598D-4DE6-83B4-ADE280D3AF99}" action="add"/>
  <rsnm rId="5151" sheetId="4" oldName="[S13 forma+2 - Copy.xlsx]F2 _20190101" newName="[S13 forma+2 - Copy.xlsx]MK"/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952" sId="4">
    <oc r="A9" t="inlineStr">
      <is>
        <t>2019 M. BIRŽELIO 30 D.</t>
      </is>
    </oc>
    <nc r="A9" t="inlineStr">
      <is>
        <t>2019 M. RUGSĖJO 30 D.</t>
      </is>
    </nc>
  </rcc>
  <rcc rId="12953" sId="4">
    <oc r="J35">
      <f>8800+7600</f>
    </oc>
    <nc r="J35">
      <f>8800+7600+8800</f>
    </nc>
  </rcc>
  <rcc rId="12954" sId="4" numFmtId="4">
    <oc r="K35">
      <v>12200</v>
    </oc>
    <nc r="K35">
      <v>14400</v>
    </nc>
  </rcc>
  <rcc rId="12955" sId="4" numFmtId="4">
    <oc r="L35">
      <f>8965.29+99.14</f>
    </oc>
    <nc r="L35">
      <v>10883.17</v>
    </nc>
  </rcc>
  <rcc rId="12956" sId="4" numFmtId="4">
    <oc r="J41">
      <v>1400</v>
    </oc>
    <nc r="J41">
      <f>1400+200</f>
    </nc>
  </rcc>
  <rcc rId="12957" sId="4" numFmtId="4">
    <oc r="K41">
      <v>200</v>
    </oc>
    <nc r="K41">
      <v>600</v>
    </nc>
  </rcc>
  <rcc rId="12958" sId="4" numFmtId="4">
    <oc r="L41">
      <v>200</v>
    </oc>
    <nc r="L41">
      <v>400</v>
    </nc>
  </rcc>
  <rcc rId="12959" sId="4" numFmtId="4">
    <oc r="J148">
      <v>100</v>
    </oc>
    <nc r="J148">
      <v>200</v>
    </nc>
  </rcc>
  <rcc rId="12960" sId="4" numFmtId="4">
    <oc r="L148">
      <v>18.670000000000002</v>
    </oc>
    <nc r="L148">
      <v>37.1</v>
    </nc>
  </rcc>
  <rcv guid="{AB76119C-598D-4DE6-83B4-ADE280D3AF99}" action="delete"/>
  <rdn rId="0" localSheetId="1" customView="1" name="Z_AB76119C_598D_4DE6_83B4_ADE280D3AF99_.wvu.PrintTitles" hidden="1" oldHidden="1">
    <formula>'f2'!$19:$25</formula>
    <oldFormula>'f2'!$19:$25</oldFormula>
  </rdn>
  <rdn rId="0" localSheetId="1" customView="1" name="Z_AB76119C_598D_4DE6_83B4_ADE280D3AF99_.wvu.Cols" hidden="1" oldHidden="1">
    <formula>'f2'!$M:$P</formula>
    <oldFormula>'f2'!$M:$P</oldFormula>
  </rdn>
  <rdn rId="0" localSheetId="2" customView="1" name="Z_AB76119C_598D_4DE6_83B4_ADE280D3AF99_.wvu.PrintTitles" hidden="1" oldHidden="1">
    <formula>'f2 (2)'!$19:$25</formula>
    <oldFormula>'f2 (2)'!$19:$25</oldFormula>
  </rdn>
  <rdn rId="0" localSheetId="2" customView="1" name="Z_AB76119C_598D_4DE6_83B4_ADE280D3AF99_.wvu.Cols" hidden="1" oldHidden="1">
    <formula>'f2 (2)'!$M:$P</formula>
    <oldFormula>'f2 (2)'!$M:$P</oldFormula>
  </rdn>
  <rdn rId="0" localSheetId="3" customView="1" name="Z_AB76119C_598D_4DE6_83B4_ADE280D3AF99_.wvu.PrintTitles" hidden="1" oldHidden="1">
    <formula>'f2 (3)'!$19:$25</formula>
    <oldFormula>'f2 (3)'!$19:$25</oldFormula>
  </rdn>
  <rdn rId="0" localSheetId="3" customView="1" name="Z_AB76119C_598D_4DE6_83B4_ADE280D3AF99_.wvu.Cols" hidden="1" oldHidden="1">
    <formula>'f2 (3)'!$M:$P</formula>
    <oldFormula>'f2 (3)'!$M:$P</oldFormula>
  </rdn>
  <rdn rId="0" localSheetId="4" customView="1" name="Z_AB76119C_598D_4DE6_83B4_ADE280D3AF99_.wvu.PrintTitles" hidden="1" oldHidden="1">
    <formula>UL!$19:$29</formula>
    <oldFormula>UL!$19:$29</oldFormula>
  </rdn>
  <rdn rId="0" localSheetId="4" customView="1" name="Z_AB76119C_598D_4DE6_83B4_ADE280D3AF99_.wvu.Rows" hidden="1" oldHidden="1">
    <formula>UL!$43:$60,UL!$62:$81,UL!$83:$88,UL!$90:$108,UL!$110:$130,UL!$151:$159,UL!$161:$175,UL!$177:$358</formula>
    <oldFormula>UL!$43:$60,UL!$62:$81,UL!$83:$88,UL!$90:$108,UL!$110:$130,UL!$151:$159,UL!$161:$175,UL!$177:$358</oldFormula>
  </rdn>
  <rdn rId="0" localSheetId="4" customView="1" name="Z_AB76119C_598D_4DE6_83B4_ADE280D3AF99_.wvu.Cols" hidden="1" oldHidden="1">
    <formula>UL!$M:$P</formula>
    <oldFormula>UL!$M:$P</oldFormula>
  </rdn>
  <rdn rId="0" localSheetId="6" customView="1" name="Z_AB76119C_598D_4DE6_83B4_ADE280D3AF99_.wvu.Cols" hidden="1" oldHidden="1">
    <formula>'00'!$M:$P</formula>
    <oldFormula>'00'!$M:$P</oldFormula>
  </rdn>
  <rdn rId="0" localSheetId="7" customView="1" name="Z_AB76119C_598D_4DE6_83B4_ADE280D3AF99_.wvu.Cols" hidden="1" oldHidden="1">
    <formula>Lapas3!$M:$P</formula>
    <oldFormula>Lapas3!$M:$P</oldFormula>
  </rdn>
  <rcv guid="{AB76119C-598D-4DE6-83B4-ADE280D3AF99}" action="add"/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AB76119C-598D-4DE6-83B4-ADE280D3AF99}" action="delete"/>
  <rdn rId="0" localSheetId="1" customView="1" name="Z_AB76119C_598D_4DE6_83B4_ADE280D3AF99_.wvu.PrintTitles" hidden="1" oldHidden="1">
    <formula>'f2'!$19:$25</formula>
    <oldFormula>'f2'!$19:$25</oldFormula>
  </rdn>
  <rdn rId="0" localSheetId="1" customView="1" name="Z_AB76119C_598D_4DE6_83B4_ADE280D3AF99_.wvu.Cols" hidden="1" oldHidden="1">
    <formula>'f2'!$M:$P</formula>
    <oldFormula>'f2'!$M:$P</oldFormula>
  </rdn>
  <rdn rId="0" localSheetId="2" customView="1" name="Z_AB76119C_598D_4DE6_83B4_ADE280D3AF99_.wvu.PrintTitles" hidden="1" oldHidden="1">
    <formula>'f2 (2)'!$19:$25</formula>
    <oldFormula>'f2 (2)'!$19:$25</oldFormula>
  </rdn>
  <rdn rId="0" localSheetId="2" customView="1" name="Z_AB76119C_598D_4DE6_83B4_ADE280D3AF99_.wvu.Cols" hidden="1" oldHidden="1">
    <formula>'f2 (2)'!$M:$P</formula>
    <oldFormula>'f2 (2)'!$M:$P</oldFormula>
  </rdn>
  <rdn rId="0" localSheetId="3" customView="1" name="Z_AB76119C_598D_4DE6_83B4_ADE280D3AF99_.wvu.PrintTitles" hidden="1" oldHidden="1">
    <formula>'f2 (3)'!$19:$25</formula>
    <oldFormula>'f2 (3)'!$19:$25</oldFormula>
  </rdn>
  <rdn rId="0" localSheetId="3" customView="1" name="Z_AB76119C_598D_4DE6_83B4_ADE280D3AF99_.wvu.Cols" hidden="1" oldHidden="1">
    <formula>'f2 (3)'!$M:$P</formula>
    <oldFormula>'f2 (3)'!$M:$P</oldFormula>
  </rdn>
  <rdn rId="0" localSheetId="4" customView="1" name="Z_AB76119C_598D_4DE6_83B4_ADE280D3AF99_.wvu.PrintTitles" hidden="1" oldHidden="1">
    <formula>UL!$19:$29</formula>
    <oldFormula>UL!$19:$29</oldFormula>
  </rdn>
  <rdn rId="0" localSheetId="4" customView="1" name="Z_AB76119C_598D_4DE6_83B4_ADE280D3AF99_.wvu.Rows" hidden="1" oldHidden="1">
    <formula>UL!$43:$60,UL!$62:$81,UL!$83:$88,UL!$90:$108,UL!$110:$130,UL!$151:$159,UL!$161:$175,UL!$177:$358</formula>
    <oldFormula>UL!$43:$60,UL!$62:$81,UL!$83:$88,UL!$90:$108,UL!$110:$130,UL!$151:$159,UL!$161:$175,UL!$177:$358</oldFormula>
  </rdn>
  <rdn rId="0" localSheetId="4" customView="1" name="Z_AB76119C_598D_4DE6_83B4_ADE280D3AF99_.wvu.Cols" hidden="1" oldHidden="1">
    <formula>UL!$M:$P</formula>
    <oldFormula>UL!$M:$P</oldFormula>
  </rdn>
  <rdn rId="0" localSheetId="6" customView="1" name="Z_AB76119C_598D_4DE6_83B4_ADE280D3AF99_.wvu.Cols" hidden="1" oldHidden="1">
    <formula>'00'!$M:$P</formula>
    <oldFormula>'00'!$M:$P</oldFormula>
  </rdn>
  <rdn rId="0" localSheetId="7" customView="1" name="Z_AB76119C_598D_4DE6_83B4_ADE280D3AF99_.wvu.Cols" hidden="1" oldHidden="1">
    <formula>Lapas3!$M:$P</formula>
    <oldFormula>Lapas3!$M:$P</oldFormula>
  </rdn>
  <rcv guid="{AB76119C-598D-4DE6-83B4-ADE280D3AF99}" action="add"/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983" sId="4">
    <oc r="A9" t="inlineStr">
      <is>
        <t>2019 M. RUGSĖJO 30 D.</t>
      </is>
    </oc>
    <nc r="A9" t="inlineStr">
      <is>
        <t>2019 M. GRUODŽIO 31 D.</t>
      </is>
    </nc>
  </rcc>
  <rcc rId="12984" sId="4">
    <oc r="G10" t="inlineStr">
      <is>
        <t>KETVIRTINĖ</t>
      </is>
    </oc>
    <nc r="G10" t="inlineStr">
      <is>
        <t>METINĖ</t>
      </is>
    </nc>
  </rcc>
  <rcc rId="12985" sId="4" numFmtId="4">
    <oc r="I35">
      <v>34000</v>
    </oc>
    <nc r="I35">
      <v>24500</v>
    </nc>
  </rcc>
  <rcc rId="12986" sId="4" odxf="1" dxf="1" numFmtId="4">
    <oc r="J35">
      <f>8800+7600+8800</f>
    </oc>
    <nc r="J35">
      <v>24500</v>
    </nc>
    <odxf>
      <border outline="0">
        <left style="hair">
          <color indexed="64"/>
        </left>
        <top style="hair">
          <color indexed="64"/>
        </top>
      </border>
    </odxf>
    <ndxf>
      <border outline="0">
        <left/>
        <top/>
      </border>
    </ndxf>
  </rcc>
  <rcc rId="12987" sId="4" odxf="1" dxf="1" numFmtId="4">
    <oc r="K35">
      <v>14400</v>
    </oc>
    <nc r="K35">
      <v>24500</v>
    </nc>
    <odxf>
      <border outline="0">
        <left style="hair">
          <color indexed="64"/>
        </left>
        <top style="hair">
          <color indexed="64"/>
        </top>
      </border>
    </odxf>
    <ndxf>
      <border outline="0">
        <left/>
        <top/>
      </border>
    </ndxf>
  </rcc>
  <rcc rId="12988" sId="4" odxf="1" dxf="1" numFmtId="4">
    <oc r="L35">
      <v>10883.17</v>
    </oc>
    <nc r="L35">
      <v>24500</v>
    </nc>
    <odxf>
      <numFmt numFmtId="2" formatCode="0.00"/>
      <border outline="0">
        <left style="hair">
          <color indexed="64"/>
        </left>
        <top style="hair">
          <color indexed="64"/>
        </top>
      </border>
    </odxf>
    <ndxf>
      <numFmt numFmtId="164" formatCode="0.0"/>
      <border outline="0">
        <left/>
        <top/>
      </border>
    </ndxf>
  </rcc>
  <rcc rId="12989" sId="4" numFmtId="4">
    <oc r="I41">
      <v>1700</v>
    </oc>
    <nc r="I41">
      <v>1900</v>
    </nc>
  </rcc>
  <rcc rId="12990" sId="4" odxf="1" dxf="1" numFmtId="4">
    <oc r="J41">
      <f>1400+200</f>
    </oc>
    <nc r="J41">
      <v>1900</v>
    </nc>
    <odxf>
      <border outline="0">
        <left style="hair">
          <color indexed="64"/>
        </left>
      </border>
    </odxf>
    <ndxf>
      <border outline="0">
        <left/>
      </border>
    </ndxf>
  </rcc>
  <rcc rId="12991" sId="4" odxf="1" dxf="1" numFmtId="4">
    <oc r="K41">
      <v>600</v>
    </oc>
    <nc r="K41">
      <v>1900</v>
    </nc>
    <odxf>
      <border outline="0">
        <left style="hair">
          <color indexed="64"/>
        </left>
      </border>
    </odxf>
    <ndxf>
      <border outline="0">
        <left/>
      </border>
    </ndxf>
  </rcc>
  <rcc rId="12992" sId="4" odxf="1" dxf="1" numFmtId="4">
    <oc r="L41">
      <v>400</v>
    </oc>
    <nc r="L41">
      <v>1900</v>
    </nc>
    <odxf>
      <numFmt numFmtId="2" formatCode="0.00"/>
      <border outline="0">
        <left style="hair">
          <color indexed="64"/>
        </left>
      </border>
    </odxf>
    <ndxf>
      <numFmt numFmtId="164" formatCode="0.0"/>
      <border outline="0">
        <left/>
      </border>
    </ndxf>
  </rcc>
  <rcc rId="12993" sId="4" numFmtId="4">
    <oc r="L148">
      <v>37.1</v>
    </oc>
    <nc r="L148">
      <v>100</v>
    </nc>
  </rcc>
  <rcc rId="12994" sId="4" numFmtId="4">
    <nc r="I60">
      <v>9300</v>
    </nc>
  </rcc>
  <rcc rId="12995" sId="4" odxf="1" dxf="1" numFmtId="4">
    <nc r="J60">
      <v>9300</v>
    </nc>
    <odxf>
      <border outline="0">
        <left style="hair">
          <color indexed="64"/>
        </left>
      </border>
    </odxf>
    <ndxf>
      <border outline="0">
        <left/>
      </border>
    </ndxf>
  </rcc>
  <rcc rId="12996" sId="4" odxf="1" dxf="1" numFmtId="4">
    <nc r="K60">
      <v>9300</v>
    </nc>
    <odxf>
      <border outline="0">
        <left style="hair">
          <color indexed="64"/>
        </left>
      </border>
    </odxf>
    <ndxf>
      <border outline="0">
        <left/>
      </border>
    </ndxf>
  </rcc>
  <rcc rId="12997" sId="4" odxf="1" dxf="1" numFmtId="4">
    <nc r="L60">
      <v>9300</v>
    </nc>
    <odxf>
      <border outline="0">
        <left style="hair">
          <color indexed="64"/>
        </left>
      </border>
    </odxf>
    <ndxf>
      <border outline="0">
        <left/>
      </border>
    </ndxf>
  </rcc>
  <rdn rId="0" localSheetId="4" customView="1" name="Z_AB76119C_598D_4DE6_83B4_ADE280D3AF99_.wvu.Rows" hidden="1" oldHidden="1">
    <oldFormula>UL!$43:$60,UL!$62:$81,UL!$83:$88,UL!$90:$108,UL!$110:$130,UL!$151:$159,UL!$161:$175,UL!$177:$358</oldFormula>
  </rdn>
  <rcv guid="{AB76119C-598D-4DE6-83B4-ADE280D3AF99}" action="delete"/>
  <rdn rId="0" localSheetId="1" customView="1" name="Z_AB76119C_598D_4DE6_83B4_ADE280D3AF99_.wvu.PrintTitles" hidden="1" oldHidden="1">
    <formula>'f2'!$19:$25</formula>
    <oldFormula>'f2'!$19:$25</oldFormula>
  </rdn>
  <rdn rId="0" localSheetId="1" customView="1" name="Z_AB76119C_598D_4DE6_83B4_ADE280D3AF99_.wvu.Cols" hidden="1" oldHidden="1">
    <formula>'f2'!$M:$P</formula>
    <oldFormula>'f2'!$M:$P</oldFormula>
  </rdn>
  <rdn rId="0" localSheetId="2" customView="1" name="Z_AB76119C_598D_4DE6_83B4_ADE280D3AF99_.wvu.PrintTitles" hidden="1" oldHidden="1">
    <formula>'f2 (2)'!$19:$25</formula>
    <oldFormula>'f2 (2)'!$19:$25</oldFormula>
  </rdn>
  <rdn rId="0" localSheetId="2" customView="1" name="Z_AB76119C_598D_4DE6_83B4_ADE280D3AF99_.wvu.Cols" hidden="1" oldHidden="1">
    <formula>'f2 (2)'!$M:$P</formula>
    <oldFormula>'f2 (2)'!$M:$P</oldFormula>
  </rdn>
  <rdn rId="0" localSheetId="3" customView="1" name="Z_AB76119C_598D_4DE6_83B4_ADE280D3AF99_.wvu.PrintTitles" hidden="1" oldHidden="1">
    <formula>'f2 (3)'!$19:$25</formula>
    <oldFormula>'f2 (3)'!$19:$25</oldFormula>
  </rdn>
  <rdn rId="0" localSheetId="3" customView="1" name="Z_AB76119C_598D_4DE6_83B4_ADE280D3AF99_.wvu.Cols" hidden="1" oldHidden="1">
    <formula>'f2 (3)'!$M:$P</formula>
    <oldFormula>'f2 (3)'!$M:$P</oldFormula>
  </rdn>
  <rdn rId="0" localSheetId="4" customView="1" name="Z_AB76119C_598D_4DE6_83B4_ADE280D3AF99_.wvu.PrintTitles" hidden="1" oldHidden="1">
    <formula>UL!$19:$29</formula>
    <oldFormula>UL!$19:$29</oldFormula>
  </rdn>
  <rdn rId="0" localSheetId="4" customView="1" name="Z_AB76119C_598D_4DE6_83B4_ADE280D3AF99_.wvu.Cols" hidden="1" oldHidden="1">
    <formula>UL!$M:$P</formula>
    <oldFormula>UL!$M:$P</oldFormula>
  </rdn>
  <rdn rId="0" localSheetId="6" customView="1" name="Z_AB76119C_598D_4DE6_83B4_ADE280D3AF99_.wvu.Cols" hidden="1" oldHidden="1">
    <formula>'00'!$M:$P</formula>
    <oldFormula>'00'!$M:$P</oldFormula>
  </rdn>
  <rdn rId="0" localSheetId="7" customView="1" name="Z_AB76119C_598D_4DE6_83B4_ADE280D3AF99_.wvu.Cols" hidden="1" oldHidden="1">
    <formula>Lapas3!$M:$P</formula>
    <oldFormula>Lapas3!$M:$P</oldFormula>
  </rdn>
  <rcv guid="{AB76119C-598D-4DE6-83B4-ADE280D3AF99}" action="add"/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AB76119C-598D-4DE6-83B4-ADE280D3AF99}" action="delete"/>
  <rdn rId="0" localSheetId="1" customView="1" name="Z_AB76119C_598D_4DE6_83B4_ADE280D3AF99_.wvu.PrintTitles" hidden="1" oldHidden="1">
    <formula>'f2'!$19:$25</formula>
    <oldFormula>'f2'!$19:$25</oldFormula>
  </rdn>
  <rdn rId="0" localSheetId="1" customView="1" name="Z_AB76119C_598D_4DE6_83B4_ADE280D3AF99_.wvu.Cols" hidden="1" oldHidden="1">
    <formula>'f2'!$M:$P</formula>
    <oldFormula>'f2'!$M:$P</oldFormula>
  </rdn>
  <rdn rId="0" localSheetId="2" customView="1" name="Z_AB76119C_598D_4DE6_83B4_ADE280D3AF99_.wvu.PrintTitles" hidden="1" oldHidden="1">
    <formula>'f2 (2)'!$19:$25</formula>
    <oldFormula>'f2 (2)'!$19:$25</oldFormula>
  </rdn>
  <rdn rId="0" localSheetId="2" customView="1" name="Z_AB76119C_598D_4DE6_83B4_ADE280D3AF99_.wvu.Cols" hidden="1" oldHidden="1">
    <formula>'f2 (2)'!$M:$P</formula>
    <oldFormula>'f2 (2)'!$M:$P</oldFormula>
  </rdn>
  <rdn rId="0" localSheetId="3" customView="1" name="Z_AB76119C_598D_4DE6_83B4_ADE280D3AF99_.wvu.PrintTitles" hidden="1" oldHidden="1">
    <formula>'f2 (3)'!$19:$25</formula>
    <oldFormula>'f2 (3)'!$19:$25</oldFormula>
  </rdn>
  <rdn rId="0" localSheetId="3" customView="1" name="Z_AB76119C_598D_4DE6_83B4_ADE280D3AF99_.wvu.Cols" hidden="1" oldHidden="1">
    <formula>'f2 (3)'!$M:$P</formula>
    <oldFormula>'f2 (3)'!$M:$P</oldFormula>
  </rdn>
  <rdn rId="0" localSheetId="4" customView="1" name="Z_AB76119C_598D_4DE6_83B4_ADE280D3AF99_.wvu.PrintTitles" hidden="1" oldHidden="1">
    <formula>UL!$19:$29</formula>
    <oldFormula>UL!$19:$29</oldFormula>
  </rdn>
  <rdn rId="0" localSheetId="4" customView="1" name="Z_AB76119C_598D_4DE6_83B4_ADE280D3AF99_.wvu.Rows" hidden="1" oldHidden="1">
    <formula>UL!$62:$81,UL!$83:$88,UL!$90:$108,UL!$110:$130,UL!$133:$136,UL!$138:$144,UL!$151:$159,UL!$161:$175,UL!$177:$358</formula>
  </rdn>
  <rdn rId="0" localSheetId="4" customView="1" name="Z_AB76119C_598D_4DE6_83B4_ADE280D3AF99_.wvu.Cols" hidden="1" oldHidden="1">
    <formula>UL!$M:$P</formula>
    <oldFormula>UL!$M:$P</oldFormula>
  </rdn>
  <rdn rId="0" localSheetId="6" customView="1" name="Z_AB76119C_598D_4DE6_83B4_ADE280D3AF99_.wvu.Cols" hidden="1" oldHidden="1">
    <formula>'00'!$M:$P</formula>
    <oldFormula>'00'!$M:$P</oldFormula>
  </rdn>
  <rdn rId="0" localSheetId="7" customView="1" name="Z_AB76119C_598D_4DE6_83B4_ADE280D3AF99_.wvu.Cols" hidden="1" oldHidden="1">
    <formula>Lapas3!$M:$P</formula>
    <oldFormula>Lapas3!$M:$P</oldFormula>
  </rdn>
  <rcv guid="{AB76119C-598D-4DE6-83B4-ADE280D3AF99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52" sId="4">
    <nc r="G361" t="inlineStr">
      <is>
        <t>Direktorė</t>
      </is>
    </nc>
  </rcc>
  <rcc rId="5153" sId="4">
    <nc r="K361" t="inlineStr">
      <is>
        <t>Birutė Rudzinskienė</t>
      </is>
    </nc>
  </rcc>
  <rfmt sheetId="4" sqref="K361">
    <dxf>
      <alignment horizontal="left"/>
    </dxf>
  </rfmt>
  <rcc rId="5154" sId="4">
    <nc r="G364" t="inlineStr">
      <is>
        <t>Vyr.buhalterė</t>
      </is>
    </nc>
  </rcc>
  <rfmt sheetId="4" sqref="K364" start="0" length="0">
    <dxf>
      <font>
        <vertAlign val="baseline"/>
        <name val="Times New Roman Baltic"/>
        <family val="1"/>
      </font>
      <numFmt numFmtId="164" formatCode="0.0"/>
      <alignment horizontal="left" vertical="center"/>
    </dxf>
  </rfmt>
  <rcc rId="5155" sId="4">
    <nc r="K364" t="inlineStr">
      <is>
        <t>Benedikta Jakštienė</t>
      </is>
    </nc>
  </rcc>
  <rfmt sheetId="4" sqref="G361" start="0" length="2147483647">
    <dxf>
      <font>
        <b val="0"/>
      </font>
    </dxf>
  </rfmt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56" sId="4">
    <nc r="S19">
      <v>0</v>
    </nc>
  </rcc>
  <rcv guid="{AB76119C-598D-4DE6-83B4-ADE280D3AF99}" action="delete"/>
  <rdn rId="0" localSheetId="1" customView="1" name="Z_AB76119C_598D_4DE6_83B4_ADE280D3AF99_.wvu.PrintTitles" hidden="1" oldHidden="1">
    <formula>'f2'!$19:$25</formula>
    <oldFormula>'f2'!$19:$25</oldFormula>
  </rdn>
  <rdn rId="0" localSheetId="1" customView="1" name="Z_AB76119C_598D_4DE6_83B4_ADE280D3AF99_.wvu.Cols" hidden="1" oldHidden="1">
    <formula>'f2'!$M:$P</formula>
    <oldFormula>'f2'!$M:$P</oldFormula>
  </rdn>
  <rdn rId="0" localSheetId="2" customView="1" name="Z_AB76119C_598D_4DE6_83B4_ADE280D3AF99_.wvu.PrintTitles" hidden="1" oldHidden="1">
    <formula>'f2 (2)'!$19:$25</formula>
    <oldFormula>'f2 (2)'!$19:$25</oldFormula>
  </rdn>
  <rdn rId="0" localSheetId="2" customView="1" name="Z_AB76119C_598D_4DE6_83B4_ADE280D3AF99_.wvu.Cols" hidden="1" oldHidden="1">
    <formula>'f2 (2)'!$M:$P</formula>
    <oldFormula>'f2 (2)'!$M:$P</oldFormula>
  </rdn>
  <rdn rId="0" localSheetId="3" customView="1" name="Z_AB76119C_598D_4DE6_83B4_ADE280D3AF99_.wvu.PrintTitles" hidden="1" oldHidden="1">
    <formula>'f2 (3)'!$19:$25</formula>
    <oldFormula>'f2 (3)'!$19:$25</oldFormula>
  </rdn>
  <rdn rId="0" localSheetId="3" customView="1" name="Z_AB76119C_598D_4DE6_83B4_ADE280D3AF99_.wvu.Cols" hidden="1" oldHidden="1">
    <formula>'f2 (3)'!$M:$P</formula>
    <oldFormula>'f2 (3)'!$M:$P</oldFormula>
  </rdn>
  <rdn rId="0" localSheetId="4" customView="1" name="Z_AB76119C_598D_4DE6_83B4_ADE280D3AF99_.wvu.PrintTitles" hidden="1" oldHidden="1">
    <formula>MK!$19:$29</formula>
    <oldFormula>MK!$19:$29</oldFormula>
  </rdn>
  <rdn rId="0" localSheetId="4" customView="1" name="Z_AB76119C_598D_4DE6_83B4_ADE280D3AF99_.wvu.Cols" hidden="1" oldHidden="1">
    <formula>MK!$M:$P</formula>
    <oldFormula>MK!$M:$P</oldFormula>
  </rdn>
  <rcv guid="{AB76119C-598D-4DE6-83B4-ADE280D3AF99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6" s="1" sqref="A1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B1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C1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D1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E1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F1" start="0" length="0">
    <dxf>
      <font>
        <sz val="10"/>
        <color auto="1"/>
        <name val="Times New Roman Baltic"/>
        <family val="1"/>
        <charset val="186"/>
        <scheme val="none"/>
      </font>
      <alignment horizontal="center"/>
    </dxf>
  </rfmt>
  <rfmt sheetId="6" sqref="G1" start="0" length="0">
    <dxf>
      <font>
        <sz val="8"/>
        <color auto="1"/>
        <name val="Times New Roman"/>
        <family val="1"/>
        <charset val="186"/>
        <scheme val="none"/>
      </font>
      <alignment horizontal="right" vertical="center"/>
    </dxf>
  </rfmt>
  <rfmt sheetId="6" sqref="H1" start="0" length="0">
    <dxf>
      <font>
        <sz val="8"/>
        <color auto="1"/>
        <name val="Times New Roman"/>
        <family val="1"/>
        <charset val="186"/>
        <scheme val="none"/>
      </font>
      <alignment vertical="center"/>
    </dxf>
  </rfmt>
  <rfmt sheetId="6" sqref="I1" start="0" length="0">
    <dxf>
      <alignment vertical="center"/>
    </dxf>
  </rfmt>
  <rcc rId="5165" sId="6" odxf="1" s="1" dxf="1">
    <nc r="J1" t="inlineStr">
      <is>
        <t>Forma Nr. 2 patvirtinta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family val="1"/>
        <charset val="186"/>
        <scheme val="none"/>
      </font>
    </ndxf>
  </rcc>
  <rfmt sheetId="6" s="1" sqref="K1" start="0" length="0">
    <dxf>
      <font>
        <sz val="8"/>
        <color auto="1"/>
        <name val="Times New Roman Baltic"/>
        <family val="1"/>
        <charset val="186"/>
        <scheme val="none"/>
      </font>
    </dxf>
  </rfmt>
  <rfmt sheetId="6" s="1" sqref="L1" start="0" length="0">
    <dxf>
      <font>
        <sz val="8"/>
        <color auto="1"/>
        <name val="Times New Roman Baltic"/>
        <family val="1"/>
        <charset val="186"/>
        <scheme val="none"/>
      </font>
    </dxf>
  </rfmt>
  <rfmt sheetId="6" s="1" sqref="M1" start="0" length="0">
    <dxf>
      <font>
        <sz val="8"/>
        <color auto="1"/>
        <name val="Times New Roman"/>
        <family val="1"/>
        <charset val="186"/>
        <scheme val="none"/>
      </font>
      <numFmt numFmtId="164" formatCode="0.0"/>
      <alignment horizontal="left" vertical="center" wrapText="1"/>
    </dxf>
  </rfmt>
  <rfmt sheetId="6" s="1" sqref="N1" start="0" length="0">
    <dxf>
      <font>
        <sz val="8"/>
        <color auto="1"/>
        <name val="Times New Roman Baltic"/>
        <family val="1"/>
        <charset val="186"/>
        <scheme val="none"/>
      </font>
    </dxf>
  </rfmt>
  <rfmt sheetId="6" s="1" sqref="O1" start="0" length="0">
    <dxf>
      <font>
        <sz val="8"/>
        <color auto="1"/>
        <name val="Times New Roman Baltic"/>
        <family val="1"/>
        <charset val="186"/>
        <scheme val="none"/>
      </font>
    </dxf>
  </rfmt>
  <rfmt sheetId="6" s="1" sqref="P1" start="0" length="0">
    <dxf>
      <font>
        <sz val="8"/>
        <color auto="1"/>
        <name val="Times New Roman Baltic"/>
        <family val="1"/>
        <charset val="186"/>
        <scheme val="none"/>
      </font>
    </dxf>
  </rfmt>
  <rfmt sheetId="6" s="1" sqref="Q1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A1:XFD1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A2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B2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C2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D2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E2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F2" start="0" length="0">
    <dxf>
      <font>
        <sz val="10"/>
        <color auto="1"/>
        <name val="Times New Roman Baltic"/>
        <family val="1"/>
        <charset val="186"/>
        <scheme val="none"/>
      </font>
      <alignment horizontal="center"/>
    </dxf>
  </rfmt>
  <rfmt sheetId="6" s="1" sqref="G2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H2" start="0" length="0">
    <dxf>
      <font>
        <sz val="8"/>
        <color auto="1"/>
        <name val="Times New Roman"/>
        <family val="1"/>
        <charset val="186"/>
        <scheme val="none"/>
      </font>
      <alignment vertical="center"/>
    </dxf>
  </rfmt>
  <rcc rId="5166" sId="6" odxf="1" s="1" dxf="1">
    <nc r="J2" t="inlineStr">
      <is>
        <t>Lietuvos Respublikos finansų ministro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family val="1"/>
        <charset val="186"/>
        <scheme val="none"/>
      </font>
    </ndxf>
  </rcc>
  <rfmt sheetId="6" s="1" sqref="K2" start="0" length="0">
    <dxf>
      <font>
        <sz val="8"/>
        <color auto="1"/>
        <name val="Times New Roman Baltic"/>
        <family val="1"/>
        <charset val="186"/>
        <scheme val="none"/>
      </font>
    </dxf>
  </rfmt>
  <rfmt sheetId="6" s="1" sqref="L2" start="0" length="0">
    <dxf>
      <font>
        <sz val="8"/>
        <color auto="1"/>
        <name val="Times New Roman Baltic"/>
        <family val="1"/>
        <charset val="186"/>
        <scheme val="none"/>
      </font>
    </dxf>
  </rfmt>
  <rfmt sheetId="6" s="1" sqref="M2" start="0" length="0">
    <dxf>
      <font>
        <sz val="8"/>
        <color auto="1"/>
        <name val="Times New Roman"/>
        <family val="1"/>
        <charset val="186"/>
        <scheme val="none"/>
      </font>
      <numFmt numFmtId="164" formatCode="0.0"/>
      <alignment horizontal="left" vertical="center" wrapText="1"/>
    </dxf>
  </rfmt>
  <rfmt sheetId="6" s="1" sqref="N2" start="0" length="0">
    <dxf>
      <font>
        <sz val="8"/>
        <color auto="1"/>
        <name val="Times New Roman Baltic"/>
        <family val="1"/>
        <charset val="186"/>
        <scheme val="none"/>
      </font>
    </dxf>
  </rfmt>
  <rfmt sheetId="6" s="1" sqref="O2" start="0" length="0">
    <dxf>
      <font>
        <sz val="8"/>
        <color auto="1"/>
        <name val="Times New Roman Baltic"/>
        <family val="1"/>
        <charset val="186"/>
        <scheme val="none"/>
      </font>
    </dxf>
  </rfmt>
  <rfmt sheetId="6" s="1" sqref="P2" start="0" length="0">
    <dxf>
      <font>
        <sz val="8"/>
        <color auto="1"/>
        <name val="Times New Roman Baltic"/>
        <family val="1"/>
        <charset val="186"/>
        <scheme val="none"/>
      </font>
    </dxf>
  </rfmt>
  <rfmt sheetId="6" s="1" sqref="Q2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A2:XFD2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A3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B3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C3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D3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E3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F3" start="0" length="0">
    <dxf>
      <font>
        <sz val="10"/>
        <color auto="1"/>
        <name val="Times New Roman Baltic"/>
        <family val="1"/>
        <charset val="186"/>
        <scheme val="none"/>
      </font>
      <alignment horizontal="center"/>
    </dxf>
  </rfmt>
  <rfmt sheetId="6" s="1" sqref="G3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H3" start="0" length="0">
    <dxf>
      <font>
        <sz val="8"/>
        <color auto="1"/>
        <name val="Times New Roman Baltic"/>
        <family val="1"/>
        <charset val="186"/>
        <scheme val="none"/>
      </font>
      <alignment horizontal="left"/>
    </dxf>
  </rfmt>
  <rfmt sheetId="6" s="1" sqref="I3" start="0" length="0">
    <dxf>
      <font>
        <sz val="8"/>
        <color auto="1"/>
        <name val="Times New Roman"/>
        <family val="1"/>
        <charset val="186"/>
        <scheme val="none"/>
      </font>
      <alignment vertical="center"/>
    </dxf>
  </rfmt>
  <rcc rId="5167" sId="6" odxf="1" s="1" dxf="1">
    <nc r="J3" t="inlineStr">
      <is>
        <t>2008 m. gruodžio 31 d. įsakymu Nr. 1K-465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family val="1"/>
        <charset val="186"/>
        <scheme val="none"/>
      </font>
    </ndxf>
  </rcc>
  <rfmt sheetId="6" s="1" sqref="K3" start="0" length="0">
    <dxf>
      <font>
        <sz val="8"/>
        <color auto="1"/>
        <name val="Times New Roman Baltic"/>
        <family val="1"/>
        <charset val="186"/>
        <scheme val="none"/>
      </font>
    </dxf>
  </rfmt>
  <rfmt sheetId="6" s="1" sqref="L3" start="0" length="0">
    <dxf>
      <font>
        <sz val="8"/>
        <color auto="1"/>
        <name val="Times New Roman Baltic"/>
        <family val="1"/>
        <charset val="186"/>
        <scheme val="none"/>
      </font>
    </dxf>
  </rfmt>
  <rfmt sheetId="6" s="1" sqref="M3" start="0" length="0">
    <dxf>
      <font>
        <sz val="8"/>
        <color auto="1"/>
        <name val="Times New Roman"/>
        <family val="1"/>
        <charset val="186"/>
        <scheme val="none"/>
      </font>
      <numFmt numFmtId="164" formatCode="0.0"/>
      <alignment horizontal="left" vertical="center" wrapText="1"/>
    </dxf>
  </rfmt>
  <rfmt sheetId="6" s="1" sqref="N3" start="0" length="0">
    <dxf>
      <font>
        <sz val="8"/>
        <color auto="1"/>
        <name val="Times New Roman Baltic"/>
        <family val="1"/>
        <charset val="186"/>
        <scheme val="none"/>
      </font>
    </dxf>
  </rfmt>
  <rfmt sheetId="6" s="1" sqref="O3" start="0" length="0">
    <dxf>
      <font>
        <sz val="8"/>
        <color auto="1"/>
        <name val="Times New Roman Baltic"/>
        <family val="1"/>
        <charset val="186"/>
        <scheme val="none"/>
      </font>
    </dxf>
  </rfmt>
  <rfmt sheetId="6" s="1" sqref="P3" start="0" length="0">
    <dxf>
      <font>
        <sz val="8"/>
        <color auto="1"/>
        <name val="Times New Roman Baltic"/>
        <family val="1"/>
        <charset val="186"/>
        <scheme val="none"/>
      </font>
    </dxf>
  </rfmt>
  <rfmt sheetId="6" s="1" sqref="Q3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A3:XFD3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A4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B4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C4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D4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E4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F4" start="0" length="0">
    <dxf>
      <font>
        <sz val="10"/>
        <color auto="1"/>
        <name val="Times New Roman Baltic"/>
        <family val="1"/>
        <charset val="186"/>
        <scheme val="none"/>
      </font>
      <alignment horizontal="center"/>
    </dxf>
  </rfmt>
  <rcc rId="5168" sId="6" odxf="1" s="1" dxf="1">
    <nc r="G4" t="inlineStr">
      <is>
        <t xml:space="preserve">      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"/>
        <family val="1"/>
        <charset val="186"/>
        <scheme val="none"/>
      </font>
      <numFmt numFmtId="164" formatCode="0.0"/>
      <alignment horizontal="right" vertical="center"/>
    </ndxf>
  </rcc>
  <rfmt sheetId="6" s="1" sqref="H4" start="0" length="0">
    <dxf>
      <font>
        <sz val="8"/>
        <color auto="1"/>
        <name val="Times New Roman"/>
        <family val="1"/>
        <charset val="186"/>
        <scheme val="none"/>
      </font>
      <alignment vertical="center"/>
    </dxf>
  </rfmt>
  <rcc rId="5169" sId="6" odxf="1" s="1" dxf="1">
    <nc r="J4" t="inlineStr">
      <is>
        <t>(Lietuvos Respublikos finansų ministro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family val="1"/>
        <charset val="186"/>
        <scheme val="none"/>
      </font>
    </ndxf>
  </rcc>
  <rfmt sheetId="6" s="1" sqref="K4" start="0" length="0">
    <dxf>
      <font>
        <sz val="8"/>
        <color auto="1"/>
        <name val="Times New Roman Baltic"/>
        <family val="1"/>
        <charset val="186"/>
        <scheme val="none"/>
      </font>
    </dxf>
  </rfmt>
  <rfmt sheetId="6" s="1" sqref="L4" start="0" length="0">
    <dxf>
      <font>
        <sz val="8"/>
        <color auto="1"/>
        <name val="Times New Roman Baltic"/>
        <family val="1"/>
        <charset val="186"/>
        <scheme val="none"/>
      </font>
    </dxf>
  </rfmt>
  <rfmt sheetId="6" s="1" sqref="M4" start="0" length="0">
    <dxf>
      <font>
        <sz val="8"/>
        <color auto="1"/>
        <name val="Times New Roman"/>
        <family val="1"/>
        <charset val="186"/>
        <scheme val="none"/>
      </font>
      <numFmt numFmtId="164" formatCode="0.0"/>
      <alignment horizontal="left" vertical="center" wrapText="1"/>
    </dxf>
  </rfmt>
  <rfmt sheetId="6" s="1" sqref="N4" start="0" length="0">
    <dxf>
      <font>
        <sz val="8"/>
        <color auto="1"/>
        <name val="Times New Roman"/>
        <family val="1"/>
        <charset val="186"/>
        <scheme val="none"/>
      </font>
    </dxf>
  </rfmt>
  <rfmt sheetId="6" s="1" sqref="O4" start="0" length="0">
    <dxf>
      <font>
        <sz val="8"/>
        <color auto="1"/>
        <name val="Times New Roman"/>
        <family val="1"/>
        <charset val="186"/>
        <scheme val="none"/>
      </font>
    </dxf>
  </rfmt>
  <rfmt sheetId="6" s="1" sqref="P4" start="0" length="0">
    <dxf>
      <font>
        <sz val="8"/>
        <color auto="1"/>
        <name val="Times New Roman Baltic"/>
        <family val="1"/>
        <charset val="186"/>
        <scheme val="none"/>
      </font>
    </dxf>
  </rfmt>
  <rfmt sheetId="6" s="1" sqref="Q4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A4:XFD4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A5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B5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C5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D5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E5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F5" start="0" length="0">
    <dxf>
      <font>
        <sz val="10"/>
        <color auto="1"/>
        <name val="Times New Roman Baltic"/>
        <family val="1"/>
        <charset val="186"/>
        <scheme val="none"/>
      </font>
      <alignment horizontal="center"/>
    </dxf>
  </rfmt>
  <rfmt sheetId="6" s="1" sqref="G5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H5" start="0" length="0">
    <dxf>
      <font>
        <sz val="8"/>
        <color auto="1"/>
        <name val="Times New Roman Baltic"/>
        <family val="1"/>
        <charset val="186"/>
        <scheme val="none"/>
      </font>
      <alignment vertical="center"/>
    </dxf>
  </rfmt>
  <rcc rId="5170" sId="6" odxf="1" s="1" dxf="1">
    <nc r="J5" t="inlineStr">
      <is>
        <t>2018 m. gruodžio 31 d. įsakymo Nr.1K-464 redakcija)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family val="1"/>
        <charset val="186"/>
        <scheme val="none"/>
      </font>
    </ndxf>
  </rcc>
  <rfmt sheetId="6" s="1" sqref="K5" start="0" length="0">
    <dxf>
      <font>
        <sz val="8"/>
        <color auto="1"/>
        <name val="Times New Roman Baltic"/>
        <family val="1"/>
        <charset val="186"/>
        <scheme val="none"/>
      </font>
    </dxf>
  </rfmt>
  <rfmt sheetId="6" s="1" sqref="L5" start="0" length="0">
    <dxf>
      <font>
        <sz val="8"/>
        <color auto="1"/>
        <name val="Times New Roman Baltic"/>
        <family val="1"/>
        <charset val="186"/>
        <scheme val="none"/>
      </font>
    </dxf>
  </rfmt>
  <rfmt sheetId="6" s="1" sqref="M5" start="0" length="0">
    <dxf>
      <font>
        <sz val="8"/>
        <color auto="1"/>
        <name val="Times New Roman"/>
        <family val="1"/>
        <charset val="186"/>
        <scheme val="none"/>
      </font>
      <numFmt numFmtId="164" formatCode="0.0"/>
      <alignment horizontal="left" vertical="center" wrapText="1"/>
    </dxf>
  </rfmt>
  <rfmt sheetId="6" s="1" sqref="N5" start="0" length="0">
    <dxf>
      <font>
        <sz val="8"/>
        <color auto="1"/>
        <name val="Times New Roman Baltic"/>
        <family val="1"/>
        <charset val="186"/>
        <scheme val="none"/>
      </font>
    </dxf>
  </rfmt>
  <rfmt sheetId="6" s="1" sqref="O5" start="0" length="0">
    <dxf>
      <font>
        <sz val="8"/>
        <color auto="1"/>
        <name val="Times New Roman Baltic"/>
        <family val="1"/>
        <charset val="186"/>
        <scheme val="none"/>
      </font>
    </dxf>
  </rfmt>
  <rfmt sheetId="6" s="1" sqref="P5" start="0" length="0">
    <dxf>
      <font>
        <sz val="8"/>
        <color auto="1"/>
        <name val="Times New Roman Baltic"/>
        <family val="1"/>
        <charset val="186"/>
        <scheme val="none"/>
      </font>
    </dxf>
  </rfmt>
  <rfmt sheetId="6" s="1" sqref="Q5" start="0" length="0">
    <dxf>
      <font>
        <sz val="8"/>
        <color auto="1"/>
        <name val="Times New Roman Baltic"/>
        <family val="1"/>
        <charset val="186"/>
        <scheme val="none"/>
      </font>
    </dxf>
  </rfmt>
  <rfmt sheetId="6" s="1" sqref="A5:XFD5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A6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B6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C6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D6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E6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F6" start="0" length="0">
    <dxf>
      <font>
        <sz val="10"/>
        <color auto="1"/>
        <name val="Times New Roman Baltic"/>
        <family val="1"/>
        <charset val="186"/>
        <scheme val="none"/>
      </font>
      <alignment horizontal="center"/>
    </dxf>
  </rfmt>
  <rcc rId="5171" sId="6" odxf="1" s="1" dxf="1">
    <nc r="G6" t="inlineStr">
      <is>
        <t>Vilniaus Sausio 13-osios progimnazija, 190005293, Architektų g. 166, Vilnius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2"/>
        <color auto="1"/>
        <name val="Times New Roman Baltic"/>
        <family val="1"/>
        <charset val="186"/>
        <scheme val="none"/>
      </font>
      <alignment horizontal="left" vertical="center"/>
      <border outline="0">
        <bottom style="hair">
          <color indexed="64"/>
        </bottom>
      </border>
    </ndxf>
  </rcc>
  <rfmt sheetId="6" sqref="H6" start="0" length="0">
    <dxf>
      <font>
        <sz val="12"/>
        <color auto="1"/>
        <name val="Arial"/>
        <family val="2"/>
        <charset val="186"/>
        <scheme val="none"/>
      </font>
      <alignment horizontal="left" vertical="center"/>
      <border outline="0">
        <bottom style="hair">
          <color indexed="64"/>
        </bottom>
      </border>
    </dxf>
  </rfmt>
  <rfmt sheetId="6" sqref="I6" start="0" length="0">
    <dxf>
      <font>
        <sz val="12"/>
        <color auto="1"/>
        <name val="Arial"/>
        <family val="2"/>
        <charset val="186"/>
        <scheme val="none"/>
      </font>
      <alignment horizontal="left" vertical="center"/>
      <border outline="0">
        <bottom style="hair">
          <color indexed="64"/>
        </bottom>
      </border>
    </dxf>
  </rfmt>
  <rfmt sheetId="6" sqref="J6" start="0" length="0">
    <dxf>
      <font>
        <sz val="12"/>
        <color auto="1"/>
        <name val="Arial"/>
        <family val="2"/>
        <charset val="186"/>
        <scheme val="none"/>
      </font>
      <alignment horizontal="left" vertical="center"/>
      <border outline="0">
        <bottom style="hair">
          <color indexed="64"/>
        </bottom>
      </border>
    </dxf>
  </rfmt>
  <rfmt sheetId="6" sqref="K6" start="0" length="0">
    <dxf>
      <font>
        <sz val="12"/>
        <color auto="1"/>
        <name val="Arial"/>
        <family val="2"/>
        <charset val="186"/>
        <scheme val="none"/>
      </font>
      <alignment horizontal="left" vertical="center"/>
      <border outline="0">
        <bottom style="hair">
          <color indexed="64"/>
        </bottom>
      </border>
    </dxf>
  </rfmt>
  <rfmt sheetId="6" sqref="L6" start="0" length="0">
    <dxf>
      <alignment vertical="top" wrapText="1"/>
    </dxf>
  </rfmt>
  <rfmt sheetId="6" s="1" sqref="M6" start="0" length="0">
    <dxf>
      <font>
        <sz val="8"/>
        <color auto="1"/>
        <name val="Times New Roman"/>
        <family val="1"/>
        <charset val="186"/>
        <scheme val="none"/>
      </font>
      <numFmt numFmtId="164" formatCode="0.0"/>
      <alignment horizontal="left" vertical="center" wrapText="1"/>
    </dxf>
  </rfmt>
  <rfmt sheetId="6" s="1" sqref="N6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O6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P6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Q6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A6:XFD6" start="0" length="0">
    <dxf>
      <font>
        <sz val="10"/>
        <color auto="1"/>
        <name val="Times New Roman Baltic"/>
        <family val="1"/>
        <charset val="186"/>
        <scheme val="none"/>
      </font>
    </dxf>
  </rfmt>
  <rcc rId="5172" sId="6" odxf="1" s="1" dxf="1">
    <nc r="A7" t="inlineStr">
      <is>
        <t>(įstaigos pavadinimas, kodas Juridinių asmenų registre, adresas)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top"/>
    </ndxf>
  </rcc>
  <rfmt sheetId="6" s="1" sqref="M7" start="0" length="0">
    <dxf>
      <font>
        <sz val="8"/>
        <color auto="1"/>
        <name val="Times New Roman"/>
        <family val="1"/>
        <charset val="186"/>
        <scheme val="none"/>
      </font>
      <numFmt numFmtId="164" formatCode="0.0"/>
      <alignment horizontal="left" vertical="center" wrapText="1"/>
    </dxf>
  </rfmt>
  <rfmt sheetId="6" s="1" sqref="N7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O7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P7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Q7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A7:XFD7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A8" start="0" length="0">
    <dxf>
      <font>
        <sz val="8"/>
        <color auto="1"/>
        <name val="Times New Roman Baltic"/>
        <charset val="186"/>
        <scheme val="none"/>
      </font>
      <alignment horizontal="center" vertical="top"/>
    </dxf>
  </rfmt>
  <rfmt sheetId="6" sqref="B8" start="0" length="0">
    <dxf>
      <font>
        <sz val="8"/>
        <color auto="1"/>
        <name val="Arial"/>
        <family val="2"/>
        <charset val="186"/>
        <scheme val="none"/>
      </font>
    </dxf>
  </rfmt>
  <rfmt sheetId="6" sqref="C8" start="0" length="0">
    <dxf>
      <font>
        <sz val="8"/>
        <color auto="1"/>
        <name val="Arial"/>
        <family val="2"/>
        <charset val="186"/>
        <scheme val="none"/>
      </font>
    </dxf>
  </rfmt>
  <rfmt sheetId="6" sqref="D8" start="0" length="0">
    <dxf>
      <font>
        <sz val="8"/>
        <color auto="1"/>
        <name val="Arial"/>
        <family val="2"/>
        <charset val="186"/>
        <scheme val="none"/>
      </font>
    </dxf>
  </rfmt>
  <rfmt sheetId="6" sqref="E8" start="0" length="0">
    <dxf>
      <font>
        <sz val="8"/>
        <color auto="1"/>
        <name val="Arial"/>
        <family val="2"/>
        <charset val="186"/>
        <scheme val="none"/>
      </font>
    </dxf>
  </rfmt>
  <rfmt sheetId="6" sqref="F8" start="0" length="0">
    <dxf>
      <font>
        <sz val="8"/>
        <color auto="1"/>
        <name val="Arial"/>
        <family val="2"/>
        <charset val="186"/>
        <scheme val="none"/>
      </font>
    </dxf>
  </rfmt>
  <rcc rId="5173" sId="6" odxf="1" dxf="1">
    <nc r="G8" t="inlineStr">
      <is>
        <t>BIUDŽETO IŠLAIDŲ SĄMATOS VYKDYMO</t>
      </is>
    </nc>
    <odxf>
      <font>
        <b val="0"/>
        <sz val="10"/>
        <color auto="1"/>
        <name val="Arial"/>
        <charset val="186"/>
        <scheme val="none"/>
      </font>
      <alignment horizontal="general" vertical="bottom"/>
    </odxf>
    <ndxf>
      <font>
        <b/>
        <sz val="12"/>
        <color auto="1"/>
        <name val="Times New Roman"/>
        <family val="1"/>
        <charset val="186"/>
        <scheme val="none"/>
      </font>
      <alignment horizontal="center" vertical="top"/>
    </ndxf>
  </rcc>
  <rfmt sheetId="6" sqref="L8" start="0" length="0">
    <dxf>
      <font>
        <sz val="8"/>
        <color auto="1"/>
        <name val="Arial"/>
        <family val="2"/>
        <charset val="186"/>
        <scheme val="none"/>
      </font>
    </dxf>
  </rfmt>
  <rfmt sheetId="6" s="1" sqref="M8" start="0" length="0">
    <dxf>
      <font>
        <sz val="8"/>
        <color auto="1"/>
        <name val="Times New Roman"/>
        <family val="1"/>
        <charset val="186"/>
        <scheme val="none"/>
      </font>
      <numFmt numFmtId="164" formatCode="0.0"/>
      <alignment horizontal="left" vertical="center" wrapText="1"/>
    </dxf>
  </rfmt>
  <rfmt sheetId="6" s="1" sqref="N8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O8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P8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Q8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A8:XFD8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A9" start="0" length="0">
    <dxf>
      <font>
        <b/>
        <sz val="12"/>
        <color auto="1"/>
        <name val="Times New Roman Baltic"/>
        <family val="1"/>
        <charset val="186"/>
        <scheme val="none"/>
      </font>
      <alignment horizontal="center" vertical="center" wrapText="1"/>
    </dxf>
  </rfmt>
  <rfmt sheetId="6" s="1" sqref="M9" start="0" length="0">
    <dxf>
      <font>
        <sz val="8"/>
        <color auto="1"/>
        <name val="Times New Roman"/>
        <family val="1"/>
        <charset val="186"/>
        <scheme val="none"/>
      </font>
      <numFmt numFmtId="164" formatCode="0.0"/>
      <alignment horizontal="left" vertical="center" wrapText="1"/>
    </dxf>
  </rfmt>
  <rfmt sheetId="6" s="1" sqref="N9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O9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P9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Q9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A9:XFD9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A10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B10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C10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D10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E10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F10" start="0" length="0">
    <dxf>
      <font>
        <sz val="10"/>
        <color auto="1"/>
        <name val="Times New Roman Baltic"/>
        <family val="1"/>
        <charset val="186"/>
        <scheme val="none"/>
      </font>
      <alignment horizontal="center"/>
    </dxf>
  </rfmt>
  <rcc rId="5174" sId="6" odxf="1" s="1" dxf="1">
    <nc r="G10" t="inlineStr">
      <is>
        <t>KETVIRTINĖ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/>
    </ndxf>
  </rcc>
  <rfmt sheetId="6" s="1" sqref="L10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M10" start="0" length="0">
    <dxf>
      <font>
        <sz val="8"/>
        <color auto="1"/>
        <name val="Times New Roman"/>
        <family val="1"/>
        <charset val="186"/>
        <scheme val="none"/>
      </font>
      <numFmt numFmtId="164" formatCode="0.0"/>
      <alignment horizontal="left" vertical="center" wrapText="1"/>
    </dxf>
  </rfmt>
  <rfmt sheetId="6" s="1" sqref="N10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O10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P10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Q10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A10:XFD10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A11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B11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C11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D11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E11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F11" start="0" length="0">
    <dxf>
      <font>
        <sz val="10"/>
        <color auto="1"/>
        <name val="Times New Roman Baltic"/>
        <family val="1"/>
        <charset val="186"/>
        <scheme val="none"/>
      </font>
      <alignment horizontal="center"/>
    </dxf>
  </rfmt>
  <rcc rId="5175" sId="6" odxf="1" s="1" dxf="1">
    <nc r="G11" t="inlineStr">
      <is>
        <t>(metinė, ketvirtinė)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family val="1"/>
        <charset val="186"/>
        <scheme val="none"/>
      </font>
      <alignment horizontal="center"/>
    </ndxf>
  </rcc>
  <rfmt sheetId="6" s="1" sqref="L11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M11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N11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O11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P11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Q11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A11:XFD11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A12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B12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C12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D12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E12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F12" start="0" length="0">
    <dxf>
      <font>
        <sz val="10"/>
        <color auto="1"/>
        <name val="Times New Roman Baltic"/>
        <family val="1"/>
        <charset val="186"/>
        <scheme val="none"/>
      </font>
      <alignment horizontal="center"/>
    </dxf>
  </rfmt>
  <rfmt sheetId="6" s="1" sqref="G12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H12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I12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J12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K12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L12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M12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N12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O12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P12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Q12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A12:XFD12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A13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B13" start="0" length="0">
    <dxf>
      <font>
        <b/>
        <sz val="12"/>
        <color auto="1"/>
        <name val="Times New Roman Baltic"/>
        <family val="1"/>
        <charset val="186"/>
        <scheme val="none"/>
      </font>
      <alignment horizontal="center" vertical="center" wrapText="1"/>
    </dxf>
  </rfmt>
  <rfmt sheetId="6" s="1" sqref="M13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N13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O13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P13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Q13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A13:XFD13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A14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B14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C14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D14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E14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F14" start="0" length="0">
    <dxf>
      <font>
        <sz val="10"/>
        <color auto="1"/>
        <name val="Times New Roman Baltic"/>
        <family val="1"/>
        <charset val="186"/>
        <scheme val="none"/>
      </font>
      <alignment horizontal="center"/>
    </dxf>
  </rfmt>
  <rfmt sheetId="6" s="1" sqref="G14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H14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I14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J14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K14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L14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M14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N14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O14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P14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Q14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A14:XFD14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A15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B15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C15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D15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E15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F15" start="0" length="0">
    <dxf>
      <font>
        <sz val="10"/>
        <color auto="1"/>
        <name val="Times New Roman Baltic"/>
        <family val="1"/>
        <charset val="186"/>
        <scheme val="none"/>
      </font>
      <alignment horizontal="center"/>
    </dxf>
  </rfmt>
  <rcc rId="5176" sId="6" odxf="1" s="1" dxf="1">
    <nc r="G15" t="inlineStr">
      <is>
        <t>_________________    Nr. _________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/>
    </ndxf>
  </rcc>
  <rfmt sheetId="6" s="1" sqref="L15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M15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N15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O15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P15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Q15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A15:XFD15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A16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B16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C16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D16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E16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F16" start="0" length="0">
    <dxf>
      <font>
        <sz val="10"/>
        <color auto="1"/>
        <name val="Times New Roman Baltic"/>
        <family val="1"/>
        <charset val="186"/>
        <scheme val="none"/>
      </font>
      <alignment horizontal="center"/>
    </dxf>
  </rfmt>
  <rcc rId="5177" sId="6" odxf="1" s="1" dxf="1">
    <nc r="G16" t="inlineStr">
      <is>
        <t xml:space="preserve">                                                                      (data)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family val="1"/>
        <charset val="186"/>
        <scheme val="none"/>
      </font>
    </ndxf>
  </rcc>
  <rfmt sheetId="6" s="1" sqref="L16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M16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N16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O16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P16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Q16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A16:XFD16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A17" start="0" length="0">
    <dxf>
      <font>
        <sz val="10"/>
        <color auto="1"/>
        <name val="Times New Roman Baltic"/>
        <family val="1"/>
        <charset val="186"/>
        <scheme val="none"/>
      </font>
    </dxf>
  </rfmt>
  <rcc rId="5178" sId="6" odxf="1" dxf="1">
    <nc r="E17" t="inlineStr">
      <is>
        <t>Mokymo lėšų finansavimas Vilniaus m. bendrojo ugdymo įstaigose</t>
      </is>
    </nc>
    <odxf>
      <border outline="0">
        <bottom/>
      </border>
    </odxf>
    <ndxf>
      <border outline="0">
        <bottom style="hair">
          <color indexed="64"/>
        </bottom>
      </border>
    </ndxf>
  </rcc>
  <rfmt sheetId="6" s="1" sqref="M17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N17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O17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P17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Q17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R17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S17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A17:XFD17" start="0" length="0">
    <dxf>
      <font>
        <sz val="10"/>
        <color auto="1"/>
        <name val="Times New Roman Baltic"/>
        <family val="1"/>
        <charset val="186"/>
        <scheme val="none"/>
      </font>
    </dxf>
  </rfmt>
  <rcc rId="5179" sId="6" odxf="1" s="1" dxf="1">
    <nc r="A18" t="inlineStr">
      <is>
        <t>(programos pavadinimas)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</ndxf>
  </rcc>
  <rfmt sheetId="6" s="1" sqref="M18" start="0" length="0">
    <dxf>
      <font>
        <b/>
        <sz val="11"/>
        <color auto="1"/>
        <name val="Times New Roman Baltic"/>
        <family val="1"/>
        <charset val="186"/>
        <scheme val="none"/>
      </font>
      <alignment horizontal="center" vertical="center" wrapText="1"/>
    </dxf>
  </rfmt>
  <rfmt sheetId="6" s="1" sqref="N18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O18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P18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Q18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R18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S18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A18:XFD18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A19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B19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C19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D19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E19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F19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G19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H19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I19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J19" start="0" length="0">
    <dxf>
      <font>
        <sz val="8"/>
        <color auto="1"/>
        <name val="Times New Roman"/>
        <family val="1"/>
        <charset val="186"/>
        <scheme val="none"/>
      </font>
      <numFmt numFmtId="164" formatCode="0.0"/>
      <alignment horizontal="left" vertical="center"/>
    </dxf>
  </rfmt>
  <rfmt sheetId="6" sqref="K19" start="0" length="0">
    <dxf>
      <font>
        <sz val="10"/>
        <color auto="1"/>
        <name val="Arial"/>
        <family val="2"/>
        <charset val="186"/>
        <scheme val="none"/>
      </font>
      <alignment vertical="top" wrapText="1"/>
    </dxf>
  </rfmt>
  <rcc rId="5180" sId="6" odxf="1" dxf="1">
    <nc r="L19" t="inlineStr">
      <is>
        <t>Kodas</t>
      </is>
    </nc>
    <odxf>
      <font>
        <sz val="10"/>
        <color auto="1"/>
        <name val="Arial"/>
        <charset val="186"/>
        <scheme val="none"/>
      </font>
      <alignment horizontal="general" vertical="bottom" wrapText="0"/>
    </odxf>
    <ndxf>
      <font>
        <sz val="8"/>
        <color auto="1"/>
        <name val="Times New Roman"/>
        <family val="1"/>
        <charset val="186"/>
        <scheme val="none"/>
      </font>
      <alignment horizontal="center" vertical="top" wrapText="1"/>
    </ndxf>
  </rcc>
  <rfmt sheetId="6" s="1" sqref="M19" start="0" length="0">
    <dxf>
      <font>
        <b/>
        <sz val="11"/>
        <color auto="1"/>
        <name val="Times New Roman Baltic"/>
        <family val="1"/>
        <charset val="186"/>
        <scheme val="none"/>
      </font>
      <alignment horizontal="center" vertical="center" wrapText="1"/>
    </dxf>
  </rfmt>
  <rfmt sheetId="6" s="1" sqref="N19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O19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P19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Q19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R19" start="0" length="0">
    <dxf>
      <font>
        <sz val="10"/>
        <color auto="1"/>
        <name val="Times New Roman Baltic"/>
        <family val="1"/>
        <charset val="186"/>
        <scheme val="none"/>
      </font>
    </dxf>
  </rfmt>
  <rcc rId="5181" sId="6" odxf="1" s="1" dxf="1">
    <nc r="S19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</ndxf>
  </rcc>
  <rfmt sheetId="6" s="1" sqref="A19:XFD19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A20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B20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C20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D20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E20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F20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G20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H20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I20" start="0" length="0">
    <dxf>
      <font>
        <sz val="10"/>
        <color auto="1"/>
        <name val="Times New Roman Baltic"/>
        <family val="1"/>
        <charset val="186"/>
        <scheme val="none"/>
      </font>
    </dxf>
  </rfmt>
  <rcc rId="5182" sId="6" odxf="1" s="1" dxf="1">
    <nc r="J20" t="inlineStr">
      <is>
        <t xml:space="preserve">                    Ministerijos / Savivaldybės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numFmt numFmtId="164" formatCode="0.0"/>
      <alignment horizontal="left"/>
    </ndxf>
  </rcc>
  <rfmt sheetId="6" s="1" sqref="K20" start="0" length="0">
    <dxf>
      <font>
        <sz val="8"/>
        <color auto="1"/>
        <name val="Times New Roman Baltic"/>
        <charset val="186"/>
        <scheme val="none"/>
      </font>
      <alignment horizontal="left"/>
    </dxf>
  </rfmt>
  <rcc rId="5183" sId="6" odxf="1" s="1" dxf="1" numFmtId="4">
    <nc r="L20">
      <v>13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numFmt numFmtId="3" formatCode="#,##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M20" start="0" length="0">
    <dxf>
      <font>
        <b/>
        <sz val="11"/>
        <color auto="1"/>
        <name val="Times New Roman Baltic"/>
        <family val="1"/>
        <charset val="186"/>
        <scheme val="none"/>
      </font>
      <alignment horizontal="center" vertical="center" wrapText="1"/>
    </dxf>
  </rfmt>
  <rfmt sheetId="6" s="1" sqref="N20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O20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P20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Q20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R20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S20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A20:XFD20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A21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B21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C21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D21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E21" start="0" length="0">
    <dxf>
      <font>
        <sz val="8"/>
        <color auto="1"/>
        <name val="Times New Roman Baltic"/>
        <family val="1"/>
        <charset val="186"/>
        <scheme val="none"/>
      </font>
    </dxf>
  </rfmt>
  <rfmt sheetId="6" s="1" sqref="F21" start="0" length="0">
    <dxf>
      <font>
        <sz val="8"/>
        <color auto="1"/>
        <name val="Times New Roman Baltic"/>
        <family val="1"/>
        <charset val="186"/>
        <scheme val="none"/>
      </font>
      <alignment horizontal="center"/>
    </dxf>
  </rfmt>
  <rfmt sheetId="6" s="1" sqref="G21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H21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I21" start="0" length="0">
    <dxf>
      <font>
        <sz val="9"/>
        <color auto="1"/>
        <name val="Times New Roman Baltic"/>
        <family val="1"/>
        <charset val="186"/>
        <scheme val="none"/>
      </font>
      <alignment horizontal="center"/>
    </dxf>
  </rfmt>
  <rfmt sheetId="6" s="1" sqref="J21" start="0" length="0">
    <dxf>
      <font>
        <sz val="9"/>
        <color auto="1"/>
        <name val="Times New Roman Baltic"/>
        <family val="1"/>
        <charset val="186"/>
        <scheme val="none"/>
      </font>
      <alignment horizontal="center"/>
    </dxf>
  </rfmt>
  <rcc rId="5184" sId="6" odxf="1" s="1" dxf="1">
    <nc r="K21" t="inlineStr">
      <is>
        <t>Departamento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numFmt numFmtId="164" formatCode="0.0"/>
      <alignment horizontal="right"/>
    </ndxf>
  </rcc>
  <rcc rId="5185" sId="6" odxf="1" s="1" dxf="1" numFmtId="4">
    <nc r="L21">
      <v>1030000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3" formatCode="#,##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M21" start="0" length="0">
    <dxf>
      <font>
        <b/>
        <sz val="11"/>
        <color auto="1"/>
        <name val="Times New Roman Baltic"/>
        <family val="1"/>
        <charset val="186"/>
        <scheme val="none"/>
      </font>
      <alignment horizontal="center" vertical="center" wrapText="1"/>
    </dxf>
  </rfmt>
  <rfmt sheetId="6" s="1" sqref="N21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O21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P21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Q21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R21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S21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A21:XFD21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A22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B22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C22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qref="J22" start="0" length="0">
    <dxf>
      <font>
        <sz val="10"/>
        <color auto="1"/>
        <name val="Times New Roman Baltic"/>
        <family val="1"/>
        <charset val="186"/>
        <scheme val="none"/>
      </font>
    </dxf>
  </rfmt>
  <rcc rId="5186" sId="6" odxf="1" s="1" dxf="1">
    <nc r="K22" t="inlineStr">
      <is>
        <t>Įstaigos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numFmt numFmtId="164" formatCode="0.0"/>
      <alignment horizontal="right"/>
    </ndxf>
  </rcc>
  <rcc rId="5187" sId="6" odxf="1" s="1" dxf="1" numFmtId="4">
    <nc r="L22">
      <v>190005293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" formatCode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M22" start="0" length="0">
    <dxf>
      <font>
        <b/>
        <sz val="11"/>
        <color auto="1"/>
        <name val="Times New Roman Baltic"/>
        <family val="1"/>
        <charset val="186"/>
        <scheme val="none"/>
      </font>
      <alignment horizontal="center" vertical="center" wrapText="1"/>
    </dxf>
  </rfmt>
  <rfmt sheetId="6" s="1" sqref="N22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O22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P22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Q22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R22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S22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A22:XFD22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A23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B23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C23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qref="D23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qref="E23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qref="F23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qref="G23" start="0" length="0">
    <dxf>
      <font>
        <sz val="8"/>
        <color auto="1"/>
        <name val="Times New Roman Baltic"/>
        <family val="1"/>
        <charset val="186"/>
        <scheme val="none"/>
      </font>
      <alignment horizontal="center" vertical="top"/>
    </dxf>
  </rfmt>
  <rfmt sheetId="6" sqref="H23" start="0" length="0">
    <dxf>
      <font>
        <sz val="10"/>
        <color auto="1"/>
        <name val="Times New Roman Baltic"/>
        <family val="1"/>
        <charset val="186"/>
        <scheme val="none"/>
      </font>
      <border outline="0">
        <bottom style="hair">
          <color indexed="64"/>
        </bottom>
      </border>
    </dxf>
  </rfmt>
  <rfmt sheetId="6" sqref="I23" start="0" length="0">
    <dxf>
      <font>
        <sz val="10"/>
        <color auto="1"/>
        <name val="Times New Roman Baltic"/>
        <family val="1"/>
        <charset val="186"/>
        <scheme val="none"/>
      </font>
    </dxf>
  </rfmt>
  <rcc rId="5188" sId="6" odxf="1" dxf="1">
    <nc r="J23" t="inlineStr">
      <is>
        <t>Programos</t>
      </is>
    </nc>
    <odxf>
      <font>
        <sz val="10"/>
        <color auto="1"/>
        <name val="Arial"/>
        <charset val="186"/>
        <scheme val="none"/>
      </font>
      <alignment horizontal="general" vertical="bottom"/>
    </odxf>
    <ndxf>
      <font>
        <sz val="8"/>
        <color auto="1"/>
        <name val="Times New Roman Baltic"/>
        <charset val="186"/>
        <scheme val="none"/>
      </font>
      <alignment horizontal="right" vertical="top"/>
    </ndxf>
  </rcc>
  <rcc rId="5189" sId="6" odxf="1" s="1" dxf="1" quotePrefix="1">
    <nc r="K23" t="inlineStr">
      <is>
        <t>4 000 178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3" formatCode="#,##0"/>
      <alignment horizontal="center"/>
      <border outline="0">
        <left style="hair">
          <color indexed="64"/>
        </left>
        <right style="hair">
          <color indexed="64"/>
        </right>
        <top style="hair">
          <color indexed="64"/>
        </top>
      </border>
    </ndxf>
  </rcc>
  <rcc rId="5190" sId="6" odxf="1" s="1" dxf="1" quotePrefix="1">
    <nc r="L23" t="inlineStr">
      <is>
        <t>1 010 101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3" formatCode="#,##0"/>
      <alignment horizontal="center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M23" start="0" length="0">
    <dxf>
      <font>
        <b/>
        <sz val="11"/>
        <color auto="1"/>
        <name val="Times New Roman Baltic"/>
        <family val="1"/>
        <charset val="186"/>
        <scheme val="none"/>
      </font>
      <alignment horizontal="center" vertical="center" wrapText="1"/>
    </dxf>
  </rfmt>
  <rfmt sheetId="6" s="1" sqref="N23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O23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P23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Q23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R23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S23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A23:XFD23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A24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B24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C24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qref="D24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qref="E24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qref="F24" start="0" length="0">
    <dxf>
      <font>
        <sz val="10"/>
        <color auto="1"/>
        <name val="Times New Roman Baltic"/>
        <family val="1"/>
        <charset val="186"/>
        <scheme val="none"/>
      </font>
    </dxf>
  </rfmt>
  <rcc rId="5191" sId="6" odxf="1" dxf="1">
    <nc r="G24" t="inlineStr">
      <is>
        <t>Finansavimo šaltinio</t>
      </is>
    </nc>
    <odxf>
      <font>
        <sz val="10"/>
        <color auto="1"/>
        <name val="Arial"/>
        <charset val="186"/>
        <scheme val="none"/>
      </font>
      <alignment horizontal="general" vertical="bottom"/>
      <border outline="0">
        <right/>
      </border>
    </odxf>
    <ndxf>
      <font>
        <sz val="8"/>
        <color auto="1"/>
        <name val="Times New Roman Baltic"/>
        <charset val="186"/>
        <scheme val="none"/>
      </font>
      <alignment horizontal="right" vertical="top"/>
      <border outline="0">
        <right style="hair">
          <color indexed="64"/>
        </right>
      </border>
    </ndxf>
  </rcc>
  <rfmt sheetId="6" sqref="H24" start="0" length="0">
    <dxf>
      <font>
        <sz val="10"/>
        <color auto="1"/>
        <name val="Times New Roman Baltic"/>
        <family val="1"/>
        <charset val="186"/>
        <scheme val="none"/>
      </font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dxf>
  </rfmt>
  <rfmt sheetId="6" sqref="I24" start="0" length="0">
    <dxf>
      <font>
        <sz val="10"/>
        <color auto="1"/>
        <name val="Times New Roman Baltic"/>
        <family val="1"/>
        <charset val="186"/>
        <scheme val="none"/>
      </font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qref="J24" start="0" length="0">
    <dxf>
      <font>
        <sz val="8"/>
        <color auto="1"/>
        <name val="Times New Roman Baltic"/>
        <charset val="186"/>
        <scheme val="none"/>
      </font>
      <alignment horizontal="right" vertical="top"/>
      <border outline="0">
        <top style="hair">
          <color indexed="64"/>
        </top>
      </border>
    </dxf>
  </rfmt>
  <rfmt sheetId="6" s="1" sqref="K24" start="0" length="0">
    <dxf>
      <font>
        <sz val="10"/>
        <color auto="1"/>
        <name val="Times New Roman Baltic"/>
        <family val="1"/>
        <charset val="186"/>
        <scheme val="none"/>
      </font>
      <numFmt numFmtId="3" formatCode="#,##0"/>
      <alignment horizontal="center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5192" sId="6" odxf="1" s="1" dxf="1" quotePrefix="1">
    <nc r="L24" t="inlineStr">
      <is>
        <t>0205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3" formatCode="#,##0"/>
      <alignment horizontal="center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M24" start="0" length="0">
    <dxf>
      <font>
        <b/>
        <sz val="11"/>
        <color auto="1"/>
        <name val="Times New Roman Baltic"/>
        <family val="1"/>
        <charset val="186"/>
        <scheme val="none"/>
      </font>
      <alignment horizontal="center" vertical="center" wrapText="1"/>
    </dxf>
  </rfmt>
  <rfmt sheetId="6" s="1" sqref="N24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O24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P24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Q24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R24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S24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A24:XFD24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A25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B25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C25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qref="D25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qref="E25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qref="F25" start="0" length="0">
    <dxf>
      <font>
        <sz val="10"/>
        <color auto="1"/>
        <name val="Times New Roman Baltic"/>
        <family val="1"/>
        <charset val="186"/>
        <scheme val="none"/>
      </font>
    </dxf>
  </rfmt>
  <rcc rId="5193" sId="6" odxf="1" dxf="1">
    <nc r="G25" t="inlineStr">
      <is>
        <t>Valstybės funkcijos</t>
      </is>
    </nc>
    <odxf>
      <font>
        <sz val="10"/>
        <color auto="1"/>
        <name val="Arial"/>
        <charset val="186"/>
        <scheme val="none"/>
      </font>
      <alignment horizontal="general" vertical="bottom"/>
    </odxf>
    <ndxf>
      <font>
        <sz val="8"/>
        <color auto="1"/>
        <name val="Times New Roman Baltic"/>
        <charset val="186"/>
        <scheme val="none"/>
      </font>
      <alignment horizontal="right" vertical="top"/>
    </ndxf>
  </rcc>
  <rcc rId="5194" sId="6" odxf="1" s="1" dxf="1" quotePrefix="1">
    <nc r="I25" t="inlineStr">
      <is>
        <t>09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3" formatCode="#,##0"/>
      <alignment horizontal="center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  <protection locked="0"/>
    </ndxf>
  </rcc>
  <rcc rId="5195" sId="6" odxf="1" s="1" dxf="1" quotePrefix="1">
    <nc r="J25" t="inlineStr">
      <is>
        <t>02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3" formatCode="#,##0"/>
      <alignment horizontal="center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196" sId="6" odxf="1" s="1" dxf="1" quotePrefix="1">
    <nc r="K25" t="inlineStr">
      <is>
        <t>01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3" formatCode="#,##0"/>
      <alignment horizontal="center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197" sId="6" odxf="1" s="1" dxf="1" quotePrefix="1">
    <nc r="L25" t="inlineStr">
      <is>
        <t>01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3" formatCode="#,##0"/>
      <alignment horizontal="center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M25" start="0" length="0">
    <dxf>
      <font>
        <b/>
        <sz val="11"/>
        <color auto="1"/>
        <name val="Times New Roman Baltic"/>
        <family val="1"/>
        <charset val="186"/>
        <scheme val="none"/>
      </font>
      <alignment horizontal="center" vertical="center" wrapText="1"/>
    </dxf>
  </rfmt>
  <rfmt sheetId="6" s="1" sqref="N25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O25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P25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Q25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R25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S25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A25:XFD25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A26" start="0" length="0">
    <dxf>
      <font>
        <sz val="12"/>
        <color auto="1"/>
        <name val="Times New Roman Baltic"/>
        <family val="1"/>
        <charset val="186"/>
        <scheme val="none"/>
      </font>
      <border outline="0">
        <bottom style="hair">
          <color indexed="64"/>
        </bottom>
      </border>
    </dxf>
  </rfmt>
  <rfmt sheetId="6" s="1" sqref="B26" start="0" length="0">
    <dxf>
      <font>
        <sz val="12"/>
        <color auto="1"/>
        <name val="Times New Roman Baltic"/>
        <family val="1"/>
        <charset val="186"/>
        <scheme val="none"/>
      </font>
      <border outline="0">
        <bottom style="hair">
          <color indexed="64"/>
        </bottom>
      </border>
    </dxf>
  </rfmt>
  <rfmt sheetId="6" s="1" sqref="C26" start="0" length="0">
    <dxf>
      <font>
        <sz val="12"/>
        <color auto="1"/>
        <name val="Times New Roman Baltic"/>
        <family val="1"/>
        <charset val="186"/>
        <scheme val="none"/>
      </font>
      <border outline="0">
        <bottom style="hair">
          <color indexed="64"/>
        </bottom>
      </border>
    </dxf>
  </rfmt>
  <rfmt sheetId="6" s="1" sqref="D26" start="0" length="0">
    <dxf>
      <font>
        <sz val="12"/>
        <color auto="1"/>
        <name val="Times New Roman Baltic"/>
        <family val="1"/>
        <charset val="186"/>
        <scheme val="none"/>
      </font>
      <border outline="0">
        <bottom style="hair">
          <color indexed="64"/>
        </bottom>
      </border>
    </dxf>
  </rfmt>
  <rfmt sheetId="6" s="1" sqref="E26" start="0" length="0">
    <dxf>
      <font>
        <sz val="12"/>
        <color auto="1"/>
        <name val="Times New Roman Baltic"/>
        <family val="1"/>
        <charset val="186"/>
        <scheme val="none"/>
      </font>
      <border outline="0">
        <bottom style="hair">
          <color indexed="64"/>
        </bottom>
      </border>
    </dxf>
  </rfmt>
  <rfmt sheetId="6" s="1" sqref="F26" start="0" length="0">
    <dxf>
      <font>
        <sz val="12"/>
        <color auto="1"/>
        <name val="Times New Roman Baltic"/>
        <family val="1"/>
        <charset val="186"/>
        <scheme val="none"/>
      </font>
      <alignment horizontal="center"/>
      <border outline="0">
        <bottom style="hair">
          <color indexed="64"/>
        </bottom>
      </border>
    </dxf>
  </rfmt>
  <rfmt sheetId="6" sqref="G26" start="0" length="0">
    <dxf>
      <font>
        <sz val="10"/>
        <color auto="1"/>
        <name val="Times New Roman Baltic"/>
        <charset val="186"/>
        <scheme val="none"/>
      </font>
      <alignment horizontal="center" vertical="top"/>
      <border outline="0">
        <bottom style="hair">
          <color indexed="64"/>
        </bottom>
      </border>
    </dxf>
  </rfmt>
  <rfmt sheetId="6" s="1" sqref="H26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qref="I26" start="0" length="0">
    <dxf>
      <font>
        <sz val="10"/>
        <color auto="1"/>
        <name val="Times New Roman Baltic"/>
        <charset val="186"/>
        <scheme val="none"/>
      </font>
      <alignment horizontal="center" vertical="top"/>
      <border outline="0">
        <bottom style="hair">
          <color indexed="64"/>
        </bottom>
      </border>
    </dxf>
  </rfmt>
  <rfmt sheetId="6" sqref="J26" start="0" length="0">
    <dxf>
      <font>
        <sz val="10"/>
        <color auto="1"/>
        <name val="Times New Roman Baltic"/>
        <charset val="186"/>
        <scheme val="none"/>
      </font>
      <alignment horizontal="center" vertical="top"/>
      <border outline="0">
        <bottom style="hair">
          <color indexed="64"/>
        </bottom>
      </border>
    </dxf>
  </rfmt>
  <rfmt sheetId="6" sqref="K26" start="0" length="0">
    <dxf>
      <font>
        <sz val="10"/>
        <color auto="1"/>
        <name val="Arial"/>
        <family val="2"/>
        <charset val="186"/>
        <scheme val="none"/>
      </font>
      <alignment horizontal="center" vertical="top"/>
      <border outline="0">
        <bottom style="hair">
          <color indexed="64"/>
        </bottom>
      </border>
    </dxf>
  </rfmt>
  <rcc rId="5198" sId="6" odxf="1" s="1" dxf="1">
    <nc r="L26" t="inlineStr">
      <is>
        <t>(eurais, ct)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numFmt numFmtId="164" formatCode="0.0"/>
      <alignment horizontal="right"/>
      <border outline="0">
        <bottom style="hair">
          <color indexed="64"/>
        </bottom>
      </border>
    </ndxf>
  </rcc>
  <rfmt sheetId="6" s="1" sqref="M26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center"/>
    </dxf>
  </rfmt>
  <rfmt sheetId="6" s="1" sqref="N26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O26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P26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Q26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R26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S26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A26:XFD26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A27" start="0" length="0">
    <dxf>
      <font>
        <b/>
        <sz val="9"/>
        <color auto="1"/>
        <name val="Times New Roman Baltic"/>
        <family val="1"/>
        <charset val="186"/>
        <scheme val="none"/>
      </font>
      <numFmt numFmtId="30" formatCode="@"/>
      <alignment horizontal="left" vertical="center" wrapText="1"/>
      <border outline="0">
        <left style="hair">
          <color indexed="64"/>
        </left>
        <top style="hair">
          <color indexed="64"/>
        </top>
      </border>
    </dxf>
  </rfmt>
  <rcc rId="5199" sId="6" odxf="1" s="1" dxf="1">
    <nc r="G27" t="inlineStr">
      <is>
        <t>Išlaidų pavadinimas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9"/>
        <color auto="1"/>
        <name val="Times New Roman Baltic"/>
        <family val="1"/>
        <charset val="186"/>
        <scheme val="none"/>
      </font>
      <alignment horizontal="center" vertical="center"/>
      <border outline="0">
        <left style="hair">
          <color indexed="64"/>
        </left>
        <right style="hair">
          <color indexed="64"/>
        </right>
        <top style="hair">
          <color indexed="64"/>
        </top>
      </border>
    </ndxf>
  </rcc>
  <rcc rId="5200" sId="6" odxf="1" dxf="1">
    <nc r="H27" t="inlineStr">
      <is>
        <t>Eil. Nr.</t>
      </is>
    </nc>
    <odxf>
      <font>
        <b val="0"/>
        <sz val="10"/>
        <color auto="1"/>
        <name val="Arial"/>
        <charset val="186"/>
        <scheme val="none"/>
      </font>
      <alignment horizontal="general" vertical="bottom" wrapText="0"/>
      <border outline="0">
        <right/>
        <top/>
      </border>
    </odxf>
    <ndxf>
      <font>
        <b/>
        <sz val="9"/>
        <color auto="1"/>
        <name val="Times New Roman Baltic"/>
        <charset val="186"/>
        <scheme val="none"/>
      </font>
      <alignment horizontal="center" vertical="center" wrapText="1"/>
      <border outline="0">
        <right style="hair">
          <color indexed="64"/>
        </right>
        <top style="hair">
          <color indexed="64"/>
        </top>
      </border>
    </ndxf>
  </rcc>
  <rcc rId="5201" sId="6" odxf="1" dxf="1">
    <nc r="I27" t="inlineStr">
      <is>
        <t>Asignavimų planas, įskaitant patikslinimus</t>
      </is>
    </nc>
    <odxf>
      <font>
        <b val="0"/>
        <sz val="10"/>
        <color auto="1"/>
        <name val="Arial"/>
        <charset val="186"/>
        <scheme val="none"/>
      </font>
      <alignment horizontal="general" vertical="bottom" wrapText="0"/>
      <border outline="0">
        <left/>
        <top/>
        <bottom/>
      </border>
    </odxf>
    <ndxf>
      <font>
        <b/>
        <sz val="9"/>
        <color auto="1"/>
        <name val="Times New Roman"/>
        <family val="1"/>
        <charset val="186"/>
        <scheme val="none"/>
      </font>
      <alignment horizontal="center"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5202" sId="6" odxf="1" s="1" dxf="1">
    <nc r="K27" t="inlineStr">
      <is>
        <t>Gauti asignavimai kartu su įskaitytu praėjusių metų lėšų likučiu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9"/>
        <color auto="1"/>
        <name val="Times New Roman Baltic"/>
        <family val="1"/>
        <charset val="186"/>
        <scheme val="none"/>
      </font>
      <numFmt numFmtId="164" formatCode="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</border>
    </ndxf>
  </rcc>
  <rcc rId="5203" sId="6" odxf="1" s="1" dxf="1">
    <nc r="L27" t="inlineStr">
      <is>
        <t>Panaudoti asignavimai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9"/>
        <color auto="1"/>
        <name val="Times New Roman Baltic"/>
        <family val="1"/>
        <charset val="186"/>
        <scheme val="none"/>
      </font>
      <numFmt numFmtId="164" formatCode="0.0"/>
      <alignment horizontal="center" vertical="center" wrapText="1"/>
      <border outline="0">
        <right style="hair">
          <color indexed="64"/>
        </right>
        <top style="hair">
          <color indexed="64"/>
        </top>
      </border>
    </ndxf>
  </rcc>
  <rfmt sheetId="6" s="1" sqref="M27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center"/>
    </dxf>
  </rfmt>
  <rfmt sheetId="6" s="1" sqref="N27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O27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P27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Q27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R27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S27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A27:XFD27" start="0" length="0">
    <dxf>
      <font>
        <sz val="10"/>
        <color auto="1"/>
        <name val="Times New Roman Baltic"/>
        <family val="1"/>
        <charset val="186"/>
        <scheme val="none"/>
      </font>
    </dxf>
  </rfmt>
  <rcc rId="5204" sId="6" odxf="1" s="1" dxf="1">
    <nc r="I28" t="inlineStr">
      <is>
        <t xml:space="preserve"> metams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9"/>
        <color auto="1"/>
        <name val="Times New Roman Baltic"/>
        <family val="1"/>
        <charset val="186"/>
        <scheme val="none"/>
      </font>
      <numFmt numFmtId="30" formatCode="@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205" sId="6" odxf="1" s="1" dxf="1">
    <nc r="J28" t="inlineStr">
      <is>
        <t xml:space="preserve"> ataskaitiniam laikotarpiui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9"/>
        <color auto="1"/>
        <name val="Times New Roman Baltic"/>
        <family val="1"/>
        <charset val="186"/>
        <scheme val="none"/>
      </font>
      <numFmt numFmtId="30" formatCode="@"/>
      <alignment horizontal="center" vertical="center" wrapText="1"/>
      <border outline="0">
        <right style="hair">
          <color indexed="64"/>
        </right>
        <bottom style="hair">
          <color indexed="64"/>
        </bottom>
      </border>
    </ndxf>
  </rcc>
  <rfmt sheetId="6" s="1" sqref="M28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N28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O28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P28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Q28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R28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S28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A28:XFD28" start="0" length="0">
    <dxf>
      <font>
        <sz val="10"/>
        <color auto="1"/>
        <name val="Times New Roman Baltic"/>
        <family val="1"/>
        <charset val="186"/>
        <scheme val="none"/>
      </font>
    </dxf>
  </rfmt>
  <rcc rId="5206" sId="6" odxf="1" s="1" dxf="1">
    <nc r="A29" t="inlineStr">
      <is>
        <t>1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"/>
        <family val="1"/>
        <charset val="186"/>
        <scheme val="none"/>
      </font>
      <numFmt numFmtId="30" formatCode="@"/>
      <alignment horizontal="center" vertical="center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5207" sId="6" odxf="1" s="1" dxf="1">
    <nc r="G29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"/>
        <family val="1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208" sId="6" odxf="1" s="1" dxf="1">
    <nc r="H29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"/>
        <family val="1"/>
        <charset val="186"/>
        <scheme val="none"/>
      </font>
      <alignment horizontal="center" vertical="center" wrapText="1"/>
      <border outline="0">
        <right style="hair">
          <color indexed="64"/>
        </right>
        <bottom style="hair">
          <color indexed="64"/>
        </bottom>
      </border>
    </ndxf>
  </rcc>
  <rcc rId="5209" sId="6" odxf="1" s="1" dxf="1">
    <nc r="I29" t="inlineStr">
      <is>
        <t>4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"/>
        <family val="1"/>
        <charset val="186"/>
        <scheme val="none"/>
      </font>
      <numFmt numFmtId="30" formatCode="@"/>
      <alignment horizontal="center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210" sId="6" odxf="1" s="1" dxf="1">
    <nc r="J29" t="inlineStr">
      <is>
        <t>5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"/>
        <family val="1"/>
        <charset val="186"/>
        <scheme val="none"/>
      </font>
      <numFmt numFmtId="30" formatCode="@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211" sId="6" odxf="1" s="1" dxf="1" numFmtId="4">
    <nc r="K29">
      <v>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"/>
        <family val="1"/>
        <charset val="186"/>
        <scheme val="none"/>
      </font>
      <numFmt numFmtId="1" formatCode="0"/>
      <alignment horizontal="center" vertical="center" wrapText="1"/>
      <border outline="0">
        <right style="hair">
          <color indexed="64"/>
        </right>
        <bottom style="hair">
          <color indexed="64"/>
        </bottom>
      </border>
    </ndxf>
  </rcc>
  <rcc rId="5212" sId="6" odxf="1" s="1" dxf="1" numFmtId="4">
    <nc r="L29">
      <v>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"/>
        <family val="1"/>
        <charset val="186"/>
        <scheme val="none"/>
      </font>
      <numFmt numFmtId="1" formatCode="0"/>
      <alignment horizontal="center" vertical="center" wrapText="1"/>
      <border outline="0">
        <right style="hair">
          <color indexed="64"/>
        </right>
        <bottom style="hair">
          <color indexed="64"/>
        </bottom>
      </border>
    </ndxf>
  </rcc>
  <rfmt sheetId="6" s="1" sqref="M29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N29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O29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P29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Q29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R29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S29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A29:XFD29" start="0" length="0">
    <dxf>
      <font>
        <sz val="10"/>
        <color auto="1"/>
        <name val="Times New Roman Baltic"/>
        <family val="1"/>
        <charset val="186"/>
        <scheme val="none"/>
      </font>
    </dxf>
  </rfmt>
  <rcc rId="5213" sId="6" odxf="1" s="1" dxf="1">
    <nc r="A30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B30" start="0" length="0">
    <dxf>
      <font>
        <b/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C30" start="0" length="0">
    <dxf>
      <font>
        <b/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D30" start="0" length="0">
    <dxf>
      <font>
        <b/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dxf>
  </rfmt>
  <rfmt sheetId="6" s="1" sqref="E30" start="0" length="0">
    <dxf>
      <font>
        <b/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F30" start="0" length="0">
    <dxf>
      <font>
        <b/>
        <sz val="10"/>
        <color auto="1"/>
        <name val="Times New Roman Baltic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5214" sId="6" odxf="1" s="1" dxf="1">
    <nc r="G30" t="inlineStr">
      <is>
        <t>IŠLAIDOS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5215" sId="6" odxf="1" s="1" dxf="1">
    <nc r="H3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216" sId="6" odxf="1" s="1" dxf="1">
    <nc r="I30">
      <f>SUM(I31+I42+I61+I82+I89+I109+I131+I150+I160)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217" sId="6" odxf="1" s="1" dxf="1">
    <nc r="J30">
      <f>SUM(J31+J42+J61+J82+J89+J109+J131+J150+J160)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218" sId="6" odxf="1" s="1" dxf="1">
    <nc r="K30">
      <f>SUM(K31+K42+K61+K82+K89+K109+K131+K150+K160)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219" sId="6" odxf="1" s="1" dxf="1">
    <nc r="L30">
      <f>SUM(L31+L42+L61+L82+L89+L109+L131+L150+L160)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M30" start="0" length="0">
    <dxf>
      <font>
        <b/>
        <sz val="10"/>
        <color auto="1"/>
        <name val="Times New Roman Baltic"/>
        <charset val="186"/>
        <scheme val="none"/>
      </font>
    </dxf>
  </rfmt>
  <rfmt sheetId="6" s="1" sqref="N30" start="0" length="0">
    <dxf>
      <font>
        <b/>
        <sz val="10"/>
        <color auto="1"/>
        <name val="Times New Roman Baltic"/>
        <charset val="186"/>
        <scheme val="none"/>
      </font>
    </dxf>
  </rfmt>
  <rfmt sheetId="6" s="1" sqref="O30" start="0" length="0">
    <dxf>
      <font>
        <b/>
        <sz val="10"/>
        <color auto="1"/>
        <name val="Times New Roman Baltic"/>
        <charset val="186"/>
        <scheme val="none"/>
      </font>
    </dxf>
  </rfmt>
  <rfmt sheetId="6" s="1" sqref="P30" start="0" length="0">
    <dxf>
      <font>
        <b/>
        <sz val="10"/>
        <color auto="1"/>
        <name val="Times New Roman Baltic"/>
        <charset val="186"/>
        <scheme val="none"/>
      </font>
    </dxf>
  </rfmt>
  <rfmt sheetId="6" s="1" sqref="Q30" start="0" length="0">
    <dxf>
      <font>
        <b/>
        <sz val="10"/>
        <color auto="1"/>
        <name val="Times New Roman Baltic"/>
        <charset val="186"/>
        <scheme val="none"/>
      </font>
    </dxf>
  </rfmt>
  <rfmt sheetId="6" s="1" sqref="R30" start="0" length="0">
    <dxf>
      <font>
        <b/>
        <sz val="10"/>
        <color auto="1"/>
        <name val="Times New Roman Baltic"/>
        <charset val="186"/>
        <scheme val="none"/>
      </font>
    </dxf>
  </rfmt>
  <rfmt sheetId="6" s="1" sqref="S30" start="0" length="0">
    <dxf>
      <font>
        <b/>
        <sz val="10"/>
        <color auto="1"/>
        <name val="Times New Roman Baltic"/>
        <charset val="186"/>
        <scheme val="none"/>
      </font>
    </dxf>
  </rfmt>
  <rfmt sheetId="6" s="1" sqref="A30:XFD30" start="0" length="0">
    <dxf>
      <font>
        <b/>
        <sz val="10"/>
        <color auto="1"/>
        <name val="Times New Roman Baltic"/>
        <charset val="186"/>
        <scheme val="none"/>
      </font>
    </dxf>
  </rfmt>
  <rcc rId="5220" sId="6" odxf="1" s="1" dxf="1">
    <nc r="A31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221" sId="6" odxf="1" s="1" dxf="1">
    <nc r="B31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fmt sheetId="6" s="1" sqref="C31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dxf>
  </rfmt>
  <rfmt sheetId="6" s="1" sqref="D31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bottom style="hair">
          <color indexed="64"/>
        </bottom>
      </border>
    </dxf>
  </rfmt>
  <rfmt sheetId="6" s="1" sqref="E31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dxf>
  </rfmt>
  <rfmt sheetId="6" s="1" sqref="F31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bottom style="hair">
          <color indexed="64"/>
        </bottom>
      </border>
    </dxf>
  </rfmt>
  <rcc rId="5222" sId="6" odxf="1" s="1" dxf="1">
    <nc r="G31" t="inlineStr">
      <is>
        <t xml:space="preserve">Darbo užmokestis ir socialinis draudimas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10"/>
        <color auto="1"/>
        <name val="Times New Roman Baltic"/>
        <charset val="186"/>
        <scheme val="none"/>
      </font>
      <alignment vertical="top" wrapText="1"/>
      <border outline="0">
        <bottom style="hair">
          <color indexed="64"/>
        </bottom>
      </border>
    </ndxf>
  </rcc>
  <rcc rId="5223" sId="6" odxf="1" s="1" dxf="1">
    <nc r="H31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224" sId="6" odxf="1" s="1" dxf="1">
    <nc r="I31">
      <f>SUM(I32+I38)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225" sId="6" odxf="1" s="1" dxf="1">
    <nc r="J31">
      <f>SUM(J32+J38)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226" sId="6" odxf="1" s="1" dxf="1">
    <nc r="K31">
      <f>SUM(K32+K38)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</border>
    </ndxf>
  </rcc>
  <rcc rId="5227" sId="6" odxf="1" s="1" dxf="1">
    <nc r="L31">
      <f>SUM(L32+L38)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</border>
    </ndxf>
  </rcc>
  <rfmt sheetId="6" s="1" sqref="M31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N31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O31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P31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Q31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R31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S31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A31:XFD31" start="0" length="0">
    <dxf>
      <font>
        <sz val="10"/>
        <color auto="1"/>
        <name val="Times New Roman Baltic"/>
        <family val="1"/>
        <charset val="186"/>
        <scheme val="none"/>
      </font>
    </dxf>
  </rfmt>
  <rcc rId="5228" sId="6" odxf="1" s="1" dxf="1">
    <nc r="A32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229" sId="6" odxf="1" s="1" dxf="1">
    <nc r="B3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230" sId="6" odxf="1" s="1" dxf="1">
    <nc r="C3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D32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dxf>
  </rfmt>
  <rfmt sheetId="6" s="1" sqref="E32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F32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5231" sId="6" odxf="1" s="1" dxf="1">
    <nc r="G32" t="inlineStr">
      <is>
        <t>Darbo užmokestis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5232" sId="6" odxf="1" s="1" dxf="1">
    <nc r="H32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233" sId="6" odxf="1" s="1" dxf="1">
    <nc r="I32">
      <f>SUM(I33)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234" sId="6" odxf="1" s="1" dxf="1">
    <nc r="J32">
      <f>SUM(J33)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235" sId="6" odxf="1" s="1" dxf="1">
    <nc r="K32">
      <f>SUM(K33)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236" sId="6" odxf="1" s="1" dxf="1">
    <nc r="L32">
      <f>SUM(L33)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M32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N32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O32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P32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qref="Q32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6" s="1" sqref="S32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A32:XFD32" start="0" length="0">
    <dxf>
      <font>
        <sz val="10"/>
        <color auto="1"/>
        <name val="Times New Roman Baltic"/>
        <family val="1"/>
        <charset val="186"/>
        <scheme val="none"/>
      </font>
    </dxf>
  </rfmt>
  <rcc rId="5237" sId="6" odxf="1" s="1" dxf="1">
    <nc r="A33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5238" sId="6" odxf="1" s="1" dxf="1">
    <nc r="B33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239" sId="6" odxf="1" s="1" dxf="1">
    <nc r="C33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240" sId="6" odxf="1" s="1" dxf="1">
    <nc r="D33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fmt sheetId="6" s="1" sqref="E33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F33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5241" sId="6" odxf="1" s="1" dxf="1">
    <nc r="G33" t="inlineStr">
      <is>
        <t>Darbo užmokestis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5242" sId="6" odxf="1" s="1" dxf="1">
    <nc r="H33">
      <v>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243" sId="6" odxf="1" s="1" dxf="1">
    <nc r="I33">
      <f>SUM(I34+I36)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244" sId="6" odxf="1" s="1" dxf="1">
    <nc r="J33">
      <f>SUM(J34)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245" sId="6" odxf="1" s="1" dxf="1">
    <nc r="K33">
      <f>SUM(K34)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246" sId="6" odxf="1" s="1" dxf="1">
    <nc r="L33">
      <f>SUM(L34)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M33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N33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O33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P33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qref="Q33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6" sqref="R33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6" s="1" sqref="S33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A33:XFD33" start="0" length="0">
    <dxf>
      <font>
        <sz val="10"/>
        <color auto="1"/>
        <name val="Times New Roman Baltic"/>
        <family val="1"/>
        <charset val="186"/>
        <scheme val="none"/>
      </font>
    </dxf>
  </rfmt>
  <rcc rId="5247" sId="6" odxf="1" s="1" dxf="1">
    <nc r="A34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5248" sId="6" odxf="1" s="1" dxf="1">
    <nc r="B3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249" sId="6" odxf="1" s="1" dxf="1">
    <nc r="C3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250" sId="6" odxf="1" s="1" dxf="1">
    <nc r="D3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5251" sId="6" odxf="1" s="1" dxf="1">
    <nc r="E3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F34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5252" sId="6" odxf="1" s="1" dxf="1">
    <nc r="G34" t="inlineStr">
      <is>
        <t xml:space="preserve">Darbo užmokestis pinigais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5253" sId="6" odxf="1" s="1" dxf="1">
    <nc r="H34">
      <v>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254" sId="6" odxf="1" s="1" dxf="1">
    <nc r="I34">
      <f>SUM(I35)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255" sId="6" odxf="1" s="1" dxf="1">
    <nc r="J34">
      <f>SUM(J35)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256" sId="6" odxf="1" s="1" dxf="1">
    <nc r="K34">
      <f>SUM(K35)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257" sId="6" odxf="1" s="1" dxf="1">
    <nc r="L34">
      <f>SUM(L35)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M34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N34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O34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P34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qref="Q34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6" sqref="R34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6" s="1" sqref="S34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A34:XFD34" start="0" length="0">
    <dxf>
      <font>
        <sz val="10"/>
        <color auto="1"/>
        <name val="Times New Roman Baltic"/>
        <family val="1"/>
        <charset val="186"/>
        <scheme val="none"/>
      </font>
    </dxf>
  </rfmt>
  <rcc rId="5258" sId="6" odxf="1" s="1" dxf="1">
    <nc r="A35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5259" sId="6" odxf="1" s="1" dxf="1">
    <nc r="B35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260" sId="6" odxf="1" s="1" dxf="1">
    <nc r="C35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261" sId="6" odxf="1" s="1" dxf="1">
    <nc r="D35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5262" sId="6" odxf="1" s="1" dxf="1">
    <nc r="E35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263" sId="6" odxf="1" s="1" dxf="1">
    <nc r="F35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264" sId="6" odxf="1" s="1" dxf="1">
    <nc r="G35" t="inlineStr">
      <is>
        <t xml:space="preserve">Darbo užmokestis pinigais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5265" sId="6" odxf="1" s="1" dxf="1">
    <nc r="H35">
      <v>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266" sId="6" odxf="1" s="1" dxf="1" numFmtId="4">
    <nc r="I35">
      <v>488800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bottom style="hair">
          <color indexed="64"/>
        </bottom>
      </border>
    </ndxf>
  </rcc>
  <rcc rId="5267" sId="6" odxf="1" s="1" dxf="1" numFmtId="4">
    <nc r="J35">
      <v>102600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268" sId="6" odxf="1" s="1" dxf="1" numFmtId="4">
    <nc r="K35">
      <v>88000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L35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M35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N35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O35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P35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qref="Q35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6" sqref="R35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6" s="1" sqref="S35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A35:XFD35" start="0" length="0">
    <dxf>
      <font>
        <sz val="10"/>
        <color auto="1"/>
        <name val="Times New Roman Baltic"/>
        <family val="1"/>
        <charset val="186"/>
        <scheme val="none"/>
      </font>
    </dxf>
  </rfmt>
  <rcc rId="5269" sId="6" odxf="1" s="1" dxf="1">
    <nc r="A36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5270" sId="6" odxf="1" s="1" dxf="1">
    <nc r="B3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271" sId="6" odxf="1" s="1" dxf="1">
    <nc r="C3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272" sId="6" odxf="1" s="1" dxf="1">
    <nc r="D3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5273" sId="6" odxf="1" s="1" dxf="1">
    <nc r="E36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F36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5274" sId="6" odxf="1" s="1" dxf="1">
    <nc r="G36" t="inlineStr">
      <is>
        <t>Pajamos natūra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5275" sId="6" odxf="1" s="1" dxf="1">
    <nc r="H36">
      <v>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276" sId="6" odxf="1" s="1" dxf="1">
    <nc r="I36">
      <f>I37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277" sId="6" odxf="1" s="1" dxf="1">
    <nc r="J36">
      <f>J37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278" sId="6" odxf="1" s="1" dxf="1">
    <nc r="K36">
      <f>K37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279" sId="6" odxf="1" s="1" dxf="1">
    <nc r="L36">
      <f>L37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M36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N36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O36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P36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qref="Q36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6" sqref="R36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6" s="1" sqref="S36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A36:XFD36" start="0" length="0">
    <dxf>
      <font>
        <sz val="10"/>
        <color auto="1"/>
        <name val="Times New Roman Baltic"/>
        <family val="1"/>
        <charset val="186"/>
        <scheme val="none"/>
      </font>
    </dxf>
  </rfmt>
  <rcc rId="5280" sId="6" odxf="1" s="1" dxf="1">
    <nc r="A37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5281" sId="6" odxf="1" s="1" dxf="1">
    <nc r="B37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282" sId="6" odxf="1" s="1" dxf="1">
    <nc r="C37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283" sId="6" odxf="1" s="1" dxf="1">
    <nc r="D37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5284" sId="6" odxf="1" s="1" dxf="1">
    <nc r="E37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285" sId="6" odxf="1" s="1" dxf="1">
    <nc r="F37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286" sId="6" odxf="1" s="1" dxf="1">
    <nc r="G37" t="inlineStr">
      <is>
        <t>Pajamos natūra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5287" sId="6" odxf="1" s="1" dxf="1">
    <nc r="H37">
      <v>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37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J37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K37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L37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M37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N37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O37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P37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qref="Q37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6" sqref="R37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6" s="1" sqref="S37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A37:XFD37" start="0" length="0">
    <dxf>
      <font>
        <sz val="10"/>
        <color auto="1"/>
        <name val="Times New Roman Baltic"/>
        <family val="1"/>
        <charset val="186"/>
        <scheme val="none"/>
      </font>
    </dxf>
  </rfmt>
  <rcc rId="5288" sId="6" odxf="1" s="1" dxf="1">
    <nc r="A38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5289" sId="6" odxf="1" s="1" dxf="1">
    <nc r="B3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290" sId="6" odxf="1" s="1" dxf="1">
    <nc r="C38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D38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dxf>
  </rfmt>
  <rfmt sheetId="6" s="1" sqref="E38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F38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5291" sId="6" odxf="1" s="1" dxf="1">
    <nc r="G38" t="inlineStr">
      <is>
        <t xml:space="preserve">Socialinio draudimo įmokos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5292" sId="6" odxf="1" s="1" dxf="1">
    <nc r="H38">
      <v>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293" sId="6" odxf="1" s="1" dxf="1">
    <nc r="I38">
      <f>I39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294" sId="6" odxf="1" s="1" dxf="1">
    <nc r="J38">
      <f>J39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295" sId="6" odxf="1" s="1" dxf="1">
    <nc r="K38">
      <f>K39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296" sId="6" odxf="1" s="1" dxf="1">
    <nc r="L38">
      <f>L39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M38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N38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O38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P38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qref="Q38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6" sqref="R38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6" s="1" sqref="S38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A38:XFD38" start="0" length="0">
    <dxf>
      <font>
        <sz val="10"/>
        <color auto="1"/>
        <name val="Times New Roman Baltic"/>
        <family val="1"/>
        <charset val="186"/>
        <scheme val="none"/>
      </font>
    </dxf>
  </rfmt>
  <rcc rId="5297" sId="6" odxf="1" s="1" dxf="1">
    <nc r="A39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5298" sId="6" odxf="1" s="1" dxf="1">
    <nc r="B39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299" sId="6" odxf="1" s="1" dxf="1">
    <nc r="C39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300" sId="6" odxf="1" s="1" dxf="1">
    <nc r="D39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fmt sheetId="6" s="1" sqref="E39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F39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5301" sId="6" odxf="1" s="1" dxf="1">
    <nc r="G39" t="inlineStr">
      <is>
        <t xml:space="preserve">Socialinio draudimo įmokos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5302" sId="6" odxf="1" s="1" dxf="1">
    <nc r="H39">
      <v>10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303" sId="6" odxf="1" s="1" dxf="1">
    <nc r="I39">
      <f>I40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304" sId="6" odxf="1" s="1" dxf="1">
    <nc r="J39">
      <f>J40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305" sId="6" odxf="1" s="1" dxf="1">
    <nc r="K39">
      <f>K40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306" sId="6" odxf="1" s="1" dxf="1">
    <nc r="L39">
      <f>L40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M39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N39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O39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P39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qref="Q39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6" s="1" sqref="S39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A39:XFD39" start="0" length="0">
    <dxf>
      <font>
        <sz val="10"/>
        <color auto="1"/>
        <name val="Times New Roman Baltic"/>
        <family val="1"/>
        <charset val="186"/>
        <scheme val="none"/>
      </font>
    </dxf>
  </rfmt>
  <rcc rId="5307" sId="6" odxf="1" s="1" dxf="1">
    <nc r="A40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5308" sId="6" odxf="1" s="1" dxf="1">
    <nc r="B4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309" sId="6" odxf="1" s="1" dxf="1">
    <nc r="C40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310" sId="6" odxf="1" s="1" dxf="1">
    <nc r="D4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5311" sId="6" odxf="1" s="1" dxf="1">
    <nc r="E4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F40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5312" sId="6" odxf="1" s="1" dxf="1">
    <nc r="G40" t="inlineStr">
      <is>
        <t xml:space="preserve">Socialinio draudimo įmokos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5313" sId="6" odxf="1" s="1" dxf="1">
    <nc r="H40">
      <v>11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314" sId="6" odxf="1" s="1" dxf="1">
    <nc r="I40">
      <f>I41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315" sId="6" odxf="1" s="1" dxf="1">
    <nc r="J40">
      <f>J41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316" sId="6" odxf="1" s="1" dxf="1">
    <nc r="K40">
      <f>K41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317" sId="6" odxf="1" s="1" dxf="1">
    <nc r="L40">
      <f>L41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M40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N40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O40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P40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qref="Q40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6" sqref="R40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6" s="1" sqref="S40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A40:XFD40" start="0" length="0">
    <dxf>
      <font>
        <sz val="10"/>
        <color auto="1"/>
        <name val="Times New Roman Baltic"/>
        <family val="1"/>
        <charset val="186"/>
        <scheme val="none"/>
      </font>
    </dxf>
  </rfmt>
  <rcc rId="5318" sId="6" odxf="1" s="1" dxf="1">
    <nc r="A41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5319" sId="6" odxf="1" s="1" dxf="1">
    <nc r="B41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320" sId="6" odxf="1" s="1" dxf="1">
    <nc r="C41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321" sId="6" odxf="1" s="1" dxf="1">
    <nc r="D41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5322" sId="6" odxf="1" s="1" dxf="1">
    <nc r="E41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323" sId="6" odxf="1" s="1" dxf="1">
    <nc r="F41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324" sId="6" odxf="1" s="1" dxf="1">
    <nc r="G41" t="inlineStr">
      <is>
        <t xml:space="preserve">Socialinio draudimo įmokos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5325" sId="6" odxf="1" s="1" dxf="1">
    <nc r="H41">
      <v>12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326" sId="6" odxf="1" s="1" dxf="1" numFmtId="4">
    <nc r="I41">
      <v>9800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327" sId="6" odxf="1" s="1" dxf="1" numFmtId="4">
    <nc r="J41">
      <v>2100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328" sId="6" odxf="1" s="1" dxf="1" numFmtId="4">
    <nc r="K41">
      <v>1400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L41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M41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N41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O41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P41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qref="Q41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6" sqref="R41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6" s="1" sqref="S41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A41:XFD41" start="0" length="0">
    <dxf>
      <font>
        <sz val="10"/>
        <color auto="1"/>
        <name val="Times New Roman Baltic"/>
        <family val="1"/>
        <charset val="186"/>
        <scheme val="none"/>
      </font>
    </dxf>
  </rfmt>
  <rcc rId="5329" sId="6" odxf="1" s="1" dxf="1">
    <nc r="A42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bottom style="hair">
          <color indexed="64"/>
        </bottom>
      </border>
    </ndxf>
  </rcc>
  <rcc rId="5330" sId="6" odxf="1" s="1" dxf="1">
    <nc r="B42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fmt sheetId="6" s="1" sqref="C42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dxf>
  </rfmt>
  <rfmt sheetId="6" s="1" sqref="D42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bottom style="hair">
          <color indexed="64"/>
        </bottom>
      </border>
    </dxf>
  </rfmt>
  <rfmt sheetId="6" s="1" sqref="E42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dxf>
  </rfmt>
  <rfmt sheetId="6" s="1" sqref="F42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bottom style="hair">
          <color indexed="64"/>
        </bottom>
      </border>
    </dxf>
  </rfmt>
  <rcc rId="5331" sId="6" odxf="1" s="1" dxf="1">
    <nc r="G42" t="inlineStr">
      <is>
        <t>Prekių ir paslaugų įsigijimo  išlaidos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10"/>
        <color auto="1"/>
        <name val="Times New Roman Baltic"/>
        <charset val="186"/>
        <scheme val="none"/>
      </font>
      <alignment vertical="top" wrapText="1"/>
      <border outline="0">
        <bottom style="hair">
          <color indexed="64"/>
        </bottom>
      </border>
    </ndxf>
  </rcc>
  <rcc rId="5332" sId="6" odxf="1" s="1" dxf="1">
    <nc r="H42">
      <v>13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333" sId="6" odxf="1" s="1" dxf="1">
    <nc r="I42">
      <f>I43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bottom style="hair">
          <color indexed="64"/>
        </bottom>
      </border>
    </ndxf>
  </rcc>
  <rcc rId="5334" sId="6" odxf="1" s="1" dxf="1">
    <nc r="J42">
      <f>J43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5335" sId="6" odxf="1" s="1" dxf="1">
    <nc r="K42">
      <f>K43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bottom style="hair">
          <color indexed="64"/>
        </bottom>
      </border>
    </ndxf>
  </rcc>
  <rcc rId="5336" sId="6" odxf="1" s="1" dxf="1">
    <nc r="L42">
      <f>L43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bottom style="hair">
          <color indexed="64"/>
        </bottom>
      </border>
    </ndxf>
  </rcc>
  <rfmt sheetId="6" s="1" sqref="M42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N42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O42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P42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Q42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R42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S42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A42:XFD42" start="0" length="0">
    <dxf>
      <font>
        <sz val="10"/>
        <color auto="1"/>
        <name val="Times New Roman Baltic"/>
        <family val="1"/>
        <charset val="186"/>
        <scheme val="none"/>
      </font>
    </dxf>
  </rfmt>
  <rcc rId="5337" sId="6" odxf="1" s="1" dxf="1">
    <nc r="A43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5338" sId="6" odxf="1" s="1" dxf="1">
    <nc r="B43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339" sId="6" odxf="1" s="1" dxf="1">
    <nc r="C43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D43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dxf>
  </rfmt>
  <rfmt sheetId="6" s="1" sqref="E43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F43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5340" sId="6" odxf="1" s="1" dxf="1">
    <nc r="G43" t="inlineStr">
      <is>
        <t>Prekių ir paslaugų įsigijimo  išlaidos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bottom style="hair">
          <color indexed="64"/>
        </bottom>
      </border>
    </ndxf>
  </rcc>
  <rcc rId="5341" sId="6" odxf="1" s="1" dxf="1">
    <nc r="H43">
      <v>14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342" sId="6" odxf="1" s="1" dxf="1">
    <nc r="I43">
      <f>I44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343" sId="6" odxf="1" s="1" dxf="1">
    <nc r="J43">
      <f>J44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344" sId="6" odxf="1" s="1" dxf="1">
    <nc r="K43">
      <f>K44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345" sId="6" odxf="1" s="1" dxf="1">
    <nc r="L43">
      <f>L44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M43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N43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O43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P43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qref="Q43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6" sqref="S43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6" s="1" sqref="A43:XFD43" start="0" length="0">
    <dxf>
      <font>
        <sz val="10"/>
        <color auto="1"/>
        <name val="Times New Roman Baltic"/>
        <family val="1"/>
        <charset val="186"/>
        <scheme val="none"/>
      </font>
    </dxf>
  </rfmt>
  <rcc rId="5346" sId="6" odxf="1" s="1" dxf="1">
    <nc r="A44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5347" sId="6" odxf="1" s="1" dxf="1">
    <nc r="B44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348" sId="6" odxf="1" s="1" dxf="1">
    <nc r="C4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349" sId="6" odxf="1" s="1" dxf="1">
    <nc r="D4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fmt sheetId="6" s="1" sqref="E44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F44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5350" sId="6" odxf="1" s="1" dxf="1">
    <nc r="G44" t="inlineStr">
      <is>
        <t>Prekių ir paslaugų įsigijimo  išlaidos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bottom style="hair">
          <color indexed="64"/>
        </bottom>
      </border>
    </ndxf>
  </rcc>
  <rcc rId="5351" sId="6" odxf="1" s="1" dxf="1">
    <nc r="H44">
      <v>15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352" sId="6" odxf="1" s="1" dxf="1">
    <nc r="I44">
      <f>I45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353" sId="6" odxf="1" s="1" dxf="1">
    <nc r="J44">
      <f>J45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354" sId="6" odxf="1" s="1" dxf="1">
    <nc r="K44">
      <f>K45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</border>
    </ndxf>
  </rcc>
  <rcc rId="5355" sId="6" odxf="1" s="1" dxf="1">
    <nc r="L44">
      <f>L45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</border>
    </ndxf>
  </rcc>
  <rfmt sheetId="6" s="1" sqref="M44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N44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O44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P44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qref="Q44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6" sqref="R44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6" s="1" sqref="A44:XFD44" start="0" length="0">
    <dxf>
      <font>
        <sz val="10"/>
        <color auto="1"/>
        <name val="Times New Roman Baltic"/>
        <family val="1"/>
        <charset val="186"/>
        <scheme val="none"/>
      </font>
    </dxf>
  </rfmt>
  <rcc rId="5356" sId="6" odxf="1" s="1" dxf="1">
    <nc r="A45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</border>
    </ndxf>
  </rcc>
  <rcc rId="5357" sId="6" odxf="1" s="1" dxf="1">
    <nc r="B45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</border>
    </ndxf>
  </rcc>
  <rcc rId="5358" sId="6" odxf="1" s="1" dxf="1">
    <nc r="C45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</border>
    </ndxf>
  </rcc>
  <rcc rId="5359" sId="6" odxf="1" s="1" dxf="1">
    <nc r="D45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</ndxf>
  </rcc>
  <rcc rId="5360" sId="6" odxf="1" s="1" dxf="1">
    <nc r="E45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</border>
    </ndxf>
  </rcc>
  <rfmt sheetId="6" s="1" sqref="F45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</border>
    </dxf>
  </rfmt>
  <rcc rId="5361" sId="6" odxf="1" s="1" dxf="1">
    <nc r="G45" t="inlineStr">
      <is>
        <t>Prekių ir paslaugų įsigijimo  išlaidos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bottom style="hair">
          <color indexed="64"/>
        </bottom>
      </border>
    </ndxf>
  </rcc>
  <rcc rId="5362" sId="6" odxf="1" s="1" dxf="1">
    <nc r="H45">
      <v>16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363" sId="6" odxf="1" s="1" dxf="1">
    <nc r="I45">
      <f>SUM(I46:I60)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</border>
    </ndxf>
  </rcc>
  <rcc rId="5364" sId="6" odxf="1" s="1" dxf="1">
    <nc r="J45">
      <f>SUM(J46:J60)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</border>
    </ndxf>
  </rcc>
  <rcc rId="5365" sId="6" odxf="1" s="1" dxf="1">
    <nc r="K45">
      <f>SUM(K46:K60)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</border>
    </ndxf>
  </rcc>
  <rcc rId="5366" sId="6" odxf="1" s="1" dxf="1">
    <nc r="L45">
      <f>SUM(L46:L60)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</border>
    </ndxf>
  </rcc>
  <rfmt sheetId="6" s="1" sqref="M45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N45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O45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P45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qref="Q45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6" sqref="R45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6" s="1" sqref="A45:XFD45" start="0" length="0">
    <dxf>
      <font>
        <sz val="10"/>
        <color auto="1"/>
        <name val="Times New Roman Baltic"/>
        <family val="1"/>
        <charset val="186"/>
        <scheme val="none"/>
      </font>
    </dxf>
  </rfmt>
  <rcc rId="5367" sId="6" odxf="1" s="1" dxf="1">
    <nc r="A46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5368" sId="6" odxf="1" s="1" dxf="1">
    <nc r="B46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369" sId="6" odxf="1" s="1" dxf="1">
    <nc r="C4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370" sId="6" odxf="1" s="1" dxf="1">
    <nc r="D4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5371" sId="6" odxf="1" s="1" dxf="1">
    <nc r="E4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372" sId="6" odxf="1" s="1" dxf="1" numFmtId="4">
    <nc r="F4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" formatCode="0"/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373" sId="6" odxf="1" s="1" dxf="1">
    <nc r="G46" t="inlineStr">
      <is>
        <t>Mitybos išlaidos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5374" sId="6" odxf="1" s="1" dxf="1">
    <nc r="H46">
      <v>17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4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J4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K4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L4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M46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N46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O46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P46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qref="Q46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6" sqref="R46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6" s="1" sqref="A46:XFD46" start="0" length="0">
    <dxf>
      <font>
        <sz val="10"/>
        <color auto="1"/>
        <name val="Times New Roman Baltic"/>
        <family val="1"/>
        <charset val="186"/>
        <scheme val="none"/>
      </font>
    </dxf>
  </rfmt>
  <rcc rId="5375" sId="6" odxf="1" s="1" dxf="1">
    <nc r="A47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5376" sId="6" odxf="1" s="1" dxf="1">
    <nc r="B47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377" sId="6" odxf="1" s="1" dxf="1">
    <nc r="C47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378" sId="6" odxf="1" s="1" dxf="1">
    <nc r="D47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5379" sId="6" odxf="1" s="1" dxf="1">
    <nc r="E47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380" sId="6" odxf="1" s="1" dxf="1">
    <nc r="F47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381" sId="6" odxf="1" s="1" dxf="1">
    <nc r="G47" t="inlineStr">
      <is>
        <t>Medikamentų ir medicininių prekių bei paslaugų įsigijimo išlaidos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5382" sId="6" odxf="1" s="1" dxf="1">
    <nc r="H47">
      <v>18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47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J47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K47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L47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M47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N47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O47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P47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qref="Q47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6" sqref="R47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6" s="1" sqref="A47:XFD47" start="0" length="0">
    <dxf>
      <font>
        <sz val="10"/>
        <color auto="1"/>
        <name val="Times New Roman Baltic"/>
        <family val="1"/>
        <charset val="186"/>
        <scheme val="none"/>
      </font>
    </dxf>
  </rfmt>
  <rcc rId="5383" sId="6" odxf="1" s="1" dxf="1">
    <nc r="A48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5384" sId="6" odxf="1" s="1" dxf="1">
    <nc r="B48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385" sId="6" odxf="1" s="1" dxf="1">
    <nc r="C4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386" sId="6" odxf="1" s="1" dxf="1">
    <nc r="D4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5387" sId="6" odxf="1" s="1" dxf="1">
    <nc r="E4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388" sId="6" odxf="1" s="1" dxf="1">
    <nc r="F48">
      <v>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389" sId="6" odxf="1" s="1" dxf="1">
    <nc r="G48" t="inlineStr">
      <is>
        <t>Ryšių įrangos ir ryšių paslaugų įsigijimo išlaidos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5390" sId="6" odxf="1" s="1" dxf="1">
    <nc r="H48">
      <v>19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48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J48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K48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L48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M48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N48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O48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P48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qref="Q48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6" sqref="R48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6" s="1" sqref="A48:XFD48" start="0" length="0">
    <dxf>
      <font>
        <sz val="10"/>
        <color auto="1"/>
        <name val="Times New Roman Baltic"/>
        <family val="1"/>
        <charset val="186"/>
        <scheme val="none"/>
      </font>
    </dxf>
  </rfmt>
  <rcc rId="5391" sId="6" odxf="1" s="1" dxf="1">
    <nc r="A49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5392" sId="6" odxf="1" s="1" dxf="1">
    <nc r="B49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393" sId="6" odxf="1" s="1" dxf="1">
    <nc r="C49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394" sId="6" odxf="1" s="1" dxf="1">
    <nc r="D49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5395" sId="6" odxf="1" s="1" dxf="1">
    <nc r="E49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396" sId="6" odxf="1" s="1" dxf="1">
    <nc r="F49">
      <v>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397" sId="6" odxf="1" s="1" dxf="1">
    <nc r="G49" t="inlineStr">
      <is>
        <t>Transporto išlaikymo  ir transporto paslaugų įsigijimo išlaidos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5398" sId="6" odxf="1" s="1" dxf="1">
    <nc r="H49">
      <v>20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49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J49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K49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L49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M49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N49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O49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P49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qref="Q49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6" sqref="R49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6" s="1" sqref="A49:XFD49" start="0" length="0">
    <dxf>
      <font>
        <sz val="10"/>
        <color auto="1"/>
        <name val="Times New Roman Baltic"/>
        <family val="1"/>
        <charset val="186"/>
        <scheme val="none"/>
      </font>
    </dxf>
  </rfmt>
  <rcc rId="5399" sId="6" odxf="1" s="1" dxf="1">
    <nc r="A50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bottom style="hair">
          <color indexed="64"/>
        </bottom>
      </border>
    </ndxf>
  </rcc>
  <rcc rId="5400" sId="6" odxf="1" s="1" dxf="1">
    <nc r="B50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5401" sId="6" odxf="1" s="1" dxf="1">
    <nc r="C5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cc rId="5402" sId="6" odxf="1" s="1" dxf="1">
    <nc r="D5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bottom style="hair">
          <color indexed="64"/>
        </bottom>
      </border>
    </ndxf>
  </rcc>
  <rcc rId="5403" sId="6" odxf="1" s="1" dxf="1">
    <nc r="E5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5404" sId="6" odxf="1" s="1" dxf="1">
    <nc r="F50">
      <v>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bottom style="hair">
          <color indexed="64"/>
        </bottom>
      </border>
    </ndxf>
  </rcc>
  <rcc rId="5405" sId="6" odxf="1" s="1" dxf="1">
    <nc r="G50" t="inlineStr">
      <is>
        <t>Aprangos ir patalynės įsigijimo bei priežiūros išlaidos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bottom style="hair">
          <color indexed="64"/>
        </bottom>
      </border>
    </ndxf>
  </rcc>
  <rcc rId="5406" sId="6" odxf="1" s="1" dxf="1">
    <nc r="H50">
      <v>21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50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J50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K50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L50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M50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N50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O50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P50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qref="Q50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6" sqref="R50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6" s="1" sqref="A50:XFD50" start="0" length="0">
    <dxf>
      <font>
        <sz val="10"/>
        <color auto="1"/>
        <name val="Times New Roman Baltic"/>
        <family val="1"/>
        <charset val="186"/>
        <scheme val="none"/>
      </font>
    </dxf>
  </rfmt>
  <rcc rId="5407" sId="6" odxf="1" s="1" dxf="1">
    <nc r="A51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5408" sId="6" odxf="1" s="1" dxf="1">
    <nc r="B51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409" sId="6" odxf="1" s="1" dxf="1">
    <nc r="C51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410" sId="6" odxf="1" s="1" dxf="1">
    <nc r="D51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5411" sId="6" odxf="1" s="1" dxf="1">
    <nc r="E51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412" sId="6" odxf="1" s="1" dxf="1">
    <nc r="F51">
      <v>11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413" sId="6" odxf="1" s="1" dxf="1">
    <nc r="G51" t="inlineStr">
      <is>
        <t>Komandiruočių išlaidos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5414" sId="6" odxf="1" s="1" dxf="1">
    <nc r="H51">
      <v>22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51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J51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K51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L51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M51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N51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O51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P51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qref="Q51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6" sqref="R51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6" s="1" sqref="A51:XFD51" start="0" length="0">
    <dxf>
      <font>
        <sz val="10"/>
        <color auto="1"/>
        <name val="Times New Roman Baltic"/>
        <family val="1"/>
        <charset val="186"/>
        <scheme val="none"/>
      </font>
    </dxf>
  </rfmt>
  <rcc rId="5415" sId="6" odxf="1" s="1" dxf="1">
    <nc r="A52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</border>
    </ndxf>
  </rcc>
  <rcc rId="5416" sId="6" odxf="1" s="1" dxf="1">
    <nc r="B52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</border>
    </ndxf>
  </rcc>
  <rcc rId="5417" sId="6" odxf="1" s="1" dxf="1">
    <nc r="C5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</border>
    </ndxf>
  </rcc>
  <rcc rId="5418" sId="6" odxf="1" s="1" dxf="1">
    <nc r="D5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</border>
    </ndxf>
  </rcc>
  <rcc rId="5419" sId="6" odxf="1" s="1" dxf="1">
    <nc r="E5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</border>
    </ndxf>
  </rcc>
  <rcc rId="5420" sId="6" odxf="1" s="1" dxf="1">
    <nc r="F52">
      <v>12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</border>
    </ndxf>
  </rcc>
  <rcc rId="5421" sId="6" odxf="1" s="1" dxf="1">
    <nc r="G52" t="inlineStr">
      <is>
        <t>Gyvenamųjų vietovių viešojo ūkio išlaidos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</border>
    </ndxf>
  </rcc>
  <rcc rId="5422" sId="6" odxf="1" s="1" dxf="1">
    <nc r="H52">
      <v>23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52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</border>
    </dxf>
  </rfmt>
  <rfmt sheetId="6" s="1" sqref="J52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K52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L52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M52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N52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O52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P52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qref="Q52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6" sqref="R52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6" s="1" sqref="A52:XFD52" start="0" length="0">
    <dxf>
      <font>
        <sz val="10"/>
        <color auto="1"/>
        <name val="Times New Roman Baltic"/>
        <family val="1"/>
        <charset val="186"/>
        <scheme val="none"/>
      </font>
    </dxf>
  </rfmt>
  <rcc rId="5423" sId="6" odxf="1" s="1" dxf="1">
    <nc r="A53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5424" sId="6" odxf="1" s="1" dxf="1">
    <nc r="B53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425" sId="6" odxf="1" s="1" dxf="1">
    <nc r="C53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426" sId="6" odxf="1" s="1" dxf="1">
    <nc r="D53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427" sId="6" odxf="1" s="1" dxf="1">
    <nc r="E53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428" sId="6" odxf="1" s="1" dxf="1">
    <nc r="F53">
      <v>14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429" sId="6" odxf="1" s="1" dxf="1">
    <nc r="G53" t="inlineStr">
      <is>
        <t xml:space="preserve"> Materialiojo ir nematerialiojo turto nuomos išlaidos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horizontal="left" vertical="top" wrapText="1"/>
      <border outline="0">
        <top style="hair">
          <color indexed="64"/>
        </top>
        <bottom style="hair">
          <color indexed="64"/>
        </bottom>
      </border>
    </ndxf>
  </rcc>
  <rcc rId="5430" sId="6" odxf="1" s="1" dxf="1">
    <nc r="H53">
      <v>24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53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J53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K53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L53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M53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N53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O53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P53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qref="Q53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6" sqref="R53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6" s="1" sqref="A53:XFD53" start="0" length="0">
    <dxf>
      <font>
        <sz val="10"/>
        <color auto="1"/>
        <name val="Times New Roman Baltic"/>
        <family val="1"/>
        <charset val="186"/>
        <scheme val="none"/>
      </font>
    </dxf>
  </rfmt>
  <rcc rId="5431" sId="6" odxf="1" s="1" dxf="1">
    <nc r="A54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5432" sId="6" odxf="1" s="1" dxf="1">
    <nc r="B54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433" sId="6" odxf="1" s="1" dxf="1">
    <nc r="C5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434" sId="6" odxf="1" s="1" dxf="1">
    <nc r="D5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435" sId="6" odxf="1" s="1" dxf="1">
    <nc r="E5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436" sId="6" odxf="1" s="1" dxf="1">
    <nc r="F54">
      <v>15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437" sId="6" odxf="1" s="1" dxf="1">
    <nc r="G54" t="inlineStr">
      <is>
        <t>Materialiojo turto paprastojo remonto prekių ir paslaugų įsigijimo išlaidos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5438" sId="6" odxf="1" s="1" dxf="1">
    <nc r="H54">
      <v>25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54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J54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K54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L54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M54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N54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O54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P54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qref="Q54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6" sqref="R54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6" s="1" sqref="A54:XFD54" start="0" length="0">
    <dxf>
      <font>
        <sz val="10"/>
        <color auto="1"/>
        <name val="Times New Roman Baltic"/>
        <family val="1"/>
        <charset val="186"/>
        <scheme val="none"/>
      </font>
    </dxf>
  </rfmt>
  <rcc rId="5439" sId="6" odxf="1" s="1" dxf="1">
    <nc r="A55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5440" sId="6" odxf="1" s="1" dxf="1">
    <nc r="B55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441" sId="6" odxf="1" s="1" dxf="1">
    <nc r="C55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442" sId="6" odxf="1" s="1" dxf="1">
    <nc r="D55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443" sId="6" odxf="1" s="1" dxf="1">
    <nc r="E55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444" sId="6" odxf="1" s="1" dxf="1">
    <nc r="F55">
      <v>16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445" sId="6" odxf="1" s="1" dxf="1">
    <nc r="G55" t="inlineStr">
      <is>
        <t>Kvalifikacijos kėlimo išlaidos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5446" sId="6" odxf="1" s="1" dxf="1">
    <nc r="H55">
      <v>26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447" sId="6" odxf="1" s="1" dxf="1" numFmtId="4">
    <nc r="I55">
      <v>3500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448" sId="6" odxf="1" s="1" dxf="1" numFmtId="4">
    <nc r="J55">
      <v>3500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449" sId="6" odxf="1" s="1" dxf="1" numFmtId="4">
    <nc r="K55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L55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M55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N55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O55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P55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qref="Q55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6" sqref="R55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6" s="1" sqref="A55:XFD55" start="0" length="0">
    <dxf>
      <font>
        <sz val="10"/>
        <color auto="1"/>
        <name val="Times New Roman Baltic"/>
        <family val="1"/>
        <charset val="186"/>
        <scheme val="none"/>
      </font>
    </dxf>
  </rfmt>
  <rcc rId="5450" sId="6" odxf="1" s="1" dxf="1">
    <nc r="A56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5451" sId="6" odxf="1" s="1" dxf="1">
    <nc r="B56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452" sId="6" odxf="1" s="1" dxf="1">
    <nc r="C5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453" sId="6" odxf="1" s="1" dxf="1">
    <nc r="D5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454" sId="6" odxf="1" s="1" dxf="1">
    <nc r="E5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455" sId="6" odxf="1" s="1" dxf="1">
    <nc r="F56">
      <v>17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456" sId="6" odxf="1" s="1" dxf="1">
    <nc r="G56" t="inlineStr">
      <is>
        <t>Ekspertų ir konsultantų paslaugų įsigijimo išlaidos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5457" sId="6" odxf="1" s="1" dxf="1">
    <nc r="H56">
      <v>27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5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J5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K5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L5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M56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N56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O56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P56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qref="Q56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6" sqref="R56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6" s="1" sqref="A56:XFD56" start="0" length="0">
    <dxf>
      <font>
        <sz val="10"/>
        <color auto="1"/>
        <name val="Times New Roman Baltic"/>
        <family val="1"/>
        <charset val="186"/>
        <scheme val="none"/>
      </font>
    </dxf>
  </rfmt>
  <rcc rId="5458" sId="6" odxf="1" s="1" dxf="1">
    <nc r="A57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5459" sId="6" odxf="1" s="1" dxf="1">
    <nc r="B57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460" sId="6" odxf="1" s="1" dxf="1">
    <nc r="C57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461" sId="6" odxf="1" s="1" dxf="1">
    <nc r="D57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462" sId="6" odxf="1" s="1" dxf="1">
    <nc r="E57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463" sId="6" odxf="1" s="1" dxf="1">
    <nc r="F57">
      <v>20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464" sId="6" odxf="1" s="1" dxf="1">
    <nc r="G57" t="inlineStr">
      <is>
        <t>Komunalinių paslaugų įsigijimo išlaidos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5465" sId="6" odxf="1" s="1" dxf="1">
    <nc r="H57">
      <v>28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57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J57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K57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L57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M57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N57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O57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P57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qref="Q57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6" sqref="R57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6" s="1" sqref="A57:XFD57" start="0" length="0">
    <dxf>
      <font>
        <sz val="10"/>
        <color auto="1"/>
        <name val="Times New Roman Baltic"/>
        <family val="1"/>
        <charset val="186"/>
        <scheme val="none"/>
      </font>
    </dxf>
  </rfmt>
  <rcc rId="5466" sId="6" odxf="1" s="1" dxf="1">
    <nc r="A58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5467" sId="6" odxf="1" s="1" dxf="1">
    <nc r="B58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468" sId="6" odxf="1" s="1" dxf="1">
    <nc r="C5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469" sId="6" odxf="1" s="1" dxf="1">
    <nc r="D5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470" sId="6" odxf="1" s="1" dxf="1">
    <nc r="E5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471" sId="6" odxf="1" s="1" dxf="1">
    <nc r="F58">
      <v>21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472" sId="6" odxf="1" s="1" dxf="1">
    <nc r="G58" t="inlineStr">
      <is>
        <t>Informacinių technologijų prekių ir paslaugų įsigijimo išlaidos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5473" sId="6" odxf="1" s="1" dxf="1">
    <nc r="H58">
      <v>29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474" sId="6" odxf="1" s="1" dxf="1" numFmtId="4">
    <nc r="I58">
      <v>2600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475" sId="6" odxf="1" s="1" dxf="1" numFmtId="4">
    <nc r="J58">
      <v>2600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476" sId="6" odxf="1" s="1" dxf="1" numFmtId="4">
    <nc r="K58">
      <v>100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L58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M58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N58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O58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P58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qref="Q58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6" sqref="R58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6" s="1" sqref="A58:XFD58" start="0" length="0">
    <dxf>
      <font>
        <sz val="10"/>
        <color auto="1"/>
        <name val="Times New Roman Baltic"/>
        <family val="1"/>
        <charset val="186"/>
        <scheme val="none"/>
      </font>
    </dxf>
  </rfmt>
  <rcc rId="5477" sId="6" odxf="1" s="1" dxf="1">
    <nc r="A59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5478" sId="6" odxf="1" s="1" dxf="1">
    <nc r="B59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479" sId="6" odxf="1" s="1" dxf="1">
    <nc r="C59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480" sId="6" odxf="1" s="1" dxf="1">
    <nc r="D59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481" sId="6" odxf="1" s="1" dxf="1">
    <nc r="E59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482" sId="6" odxf="1" s="1" dxf="1">
    <nc r="F59">
      <v>22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483" sId="6" odxf="1" s="1" dxf="1">
    <nc r="G59" t="inlineStr">
      <is>
        <t>Reprezentacinės išlaidos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5484" sId="6" odxf="1" s="1" dxf="1">
    <nc r="H59">
      <v>30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59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J59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K59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L59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M59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N59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O59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P59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qref="Q59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6" sqref="R59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6" s="1" sqref="A59:XFD59" start="0" length="0">
    <dxf>
      <font>
        <sz val="10"/>
        <color auto="1"/>
        <name val="Times New Roman Baltic"/>
        <family val="1"/>
        <charset val="186"/>
        <scheme val="none"/>
      </font>
    </dxf>
  </rfmt>
  <rcc rId="5485" sId="6" odxf="1" s="1" dxf="1">
    <nc r="A60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5486" sId="6" odxf="1" s="1" dxf="1">
    <nc r="B60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487" sId="6" odxf="1" s="1" dxf="1">
    <nc r="C6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488" sId="6" odxf="1" s="1" dxf="1">
    <nc r="D6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489" sId="6" odxf="1" s="1" dxf="1">
    <nc r="E6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490" sId="6" odxf="1" s="1" dxf="1">
    <nc r="F60">
      <v>30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491" sId="6" odxf="1" s="1" dxf="1">
    <nc r="G60" t="inlineStr">
      <is>
        <t>Kitų prekių ir paslaugų įsigijimo išlaidos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5492" sId="6" odxf="1" s="1" dxf="1">
    <nc r="H60">
      <v>31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493" sId="6" odxf="1" s="1" dxf="1" numFmtId="4">
    <nc r="I60">
      <v>11100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494" sId="6" odxf="1" s="1" dxf="1" numFmtId="4">
    <nc r="J60">
      <v>2800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495" sId="6" odxf="1" s="1" dxf="1" numFmtId="4">
    <nc r="K60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L60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M60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N60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O60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P60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qref="Q60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6" sqref="R60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6" s="1" sqref="A60:XFD60" start="0" length="0">
    <dxf>
      <font>
        <sz val="10"/>
        <color auto="1"/>
        <name val="Times New Roman Baltic"/>
        <family val="1"/>
        <charset val="186"/>
        <scheme val="none"/>
      </font>
    </dxf>
  </rfmt>
  <rcc rId="5496" sId="6" odxf="1" s="1" dxf="1">
    <nc r="A61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10"/>
        <color auto="1"/>
        <name val="Times New Roman Baltic"/>
        <charset val="186"/>
        <scheme val="none"/>
      </font>
      <alignment vertical="center" wrapText="1"/>
      <border outline="0">
        <left style="hair">
          <color indexed="64"/>
        </left>
        <bottom style="hair">
          <color indexed="64"/>
        </bottom>
      </border>
    </ndxf>
  </rcc>
  <rcc rId="5497" sId="6" odxf="1" s="1" dxf="1">
    <nc r="B61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10"/>
        <color auto="1"/>
        <name val="Times New Roman Baltic"/>
        <charset val="186"/>
        <scheme val="none"/>
      </font>
      <alignment vertical="center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fmt sheetId="6" s="1" sqref="C61" start="0" length="0">
    <dxf>
      <font>
        <b/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dxf>
  </rfmt>
  <rfmt sheetId="6" s="1" sqref="D61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dxf>
  </rfmt>
  <rfmt sheetId="6" s="1" sqref="E61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dxf>
  </rfmt>
  <rfmt sheetId="6" s="1" sqref="F61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bottom style="hair">
          <color indexed="64"/>
        </bottom>
      </border>
    </dxf>
  </rfmt>
  <rcc rId="5498" sId="6" odxf="1" s="1" dxf="1">
    <nc r="G61" t="inlineStr">
      <is>
        <t>Palūkanos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10"/>
        <color auto="1"/>
        <name val="Times New Roman Baltic"/>
        <charset val="186"/>
        <scheme val="none"/>
      </font>
      <alignment vertical="center" wrapText="1"/>
      <border outline="0">
        <bottom style="hair">
          <color indexed="64"/>
        </bottom>
      </border>
    </ndxf>
  </rcc>
  <rcc rId="5499" sId="6" odxf="1" s="1" dxf="1">
    <nc r="H61">
      <v>32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500" sId="6" odxf="1" s="1" dxf="1">
    <nc r="I61">
      <f>I62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bottom style="hair">
          <color indexed="64"/>
        </bottom>
      </border>
    </ndxf>
  </rcc>
  <rcc rId="5501" sId="6" odxf="1" s="1" dxf="1">
    <nc r="J61">
      <f>J62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bottom style="hair">
          <color indexed="64"/>
        </bottom>
      </border>
    </ndxf>
  </rcc>
  <rcc rId="5502" sId="6" odxf="1" s="1" dxf="1">
    <nc r="K61">
      <f>K62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bottom style="hair">
          <color indexed="64"/>
        </bottom>
      </border>
    </ndxf>
  </rcc>
  <rcc rId="5503" sId="6" odxf="1" s="1" dxf="1">
    <nc r="L61">
      <f>L62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bottom style="hair">
          <color indexed="64"/>
        </bottom>
      </border>
    </ndxf>
  </rcc>
  <rfmt sheetId="6" s="1" sqref="M61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N61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O61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P61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Q61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R61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S61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A61:XFD61" start="0" length="0">
    <dxf>
      <font>
        <sz val="10"/>
        <color auto="1"/>
        <name val="Times New Roman Baltic"/>
        <family val="1"/>
        <charset val="186"/>
        <scheme val="none"/>
      </font>
    </dxf>
  </rfmt>
  <rcc rId="5504" sId="6" odxf="1" s="1" dxf="1">
    <nc r="A62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5505" sId="6" odxf="1" s="1" dxf="1">
    <nc r="B62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506" sId="6" odxf="1" s="1" dxf="1">
    <nc r="C6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D62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E62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F62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5507" sId="6" odxf="1" s="1" dxf="1">
    <nc r="G62" t="inlineStr">
      <is>
        <t xml:space="preserve">Palūkanos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5508" sId="6" odxf="1" s="1" dxf="1">
    <nc r="H62">
      <v>33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509" sId="6" odxf="1" s="1" dxf="1">
    <nc r="I62">
      <f>SUM(I63+I68+I73)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510" sId="6" odxf="1" s="1" dxf="1">
    <nc r="J62">
      <f>SUM(J63+J68+J73)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5511" sId="6" odxf="1" s="1" dxf="1">
    <nc r="K62">
      <f>SUM(K63+K68+K73)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512" sId="6" odxf="1" s="1" dxf="1">
    <nc r="L62">
      <f>SUM(L63+L68+L73)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M62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N62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O62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P62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qref="Q62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6" sqref="S62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6" s="1" sqref="A62:XFD62" start="0" length="0">
    <dxf>
      <font>
        <sz val="10"/>
        <color auto="1"/>
        <name val="Times New Roman Baltic"/>
        <family val="1"/>
        <charset val="186"/>
        <scheme val="none"/>
      </font>
    </dxf>
  </rfmt>
  <rcc rId="5513" sId="6" odxf="1" s="1" dxf="1">
    <nc r="A63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5514" sId="6" odxf="1" s="1" dxf="1">
    <nc r="B63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515" sId="6" odxf="1" s="1" dxf="1">
    <nc r="C63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516" sId="6" odxf="1" s="1" dxf="1">
    <nc r="D63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E63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F63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5517" sId="6" odxf="1" s="1" dxf="1">
    <nc r="G63" t="inlineStr">
      <is>
        <t>Palūkanos nerezidentams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5518" sId="6" odxf="1" s="1" dxf="1">
    <nc r="H63">
      <v>34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519" sId="6" odxf="1" s="1" dxf="1">
    <nc r="I63">
      <f>I64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520" sId="6" odxf="1" s="1" dxf="1">
    <nc r="J63">
      <f>J64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5521" sId="6" odxf="1" s="1" dxf="1">
    <nc r="K63">
      <f>K64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522" sId="6" odxf="1" s="1" dxf="1">
    <nc r="L63">
      <f>L64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M63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N63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O63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P63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qref="Q63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6" sqref="R63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6" s="1" sqref="A63:XFD63" start="0" length="0">
    <dxf>
      <font>
        <sz val="10"/>
        <color auto="1"/>
        <name val="Times New Roman Baltic"/>
        <family val="1"/>
        <charset val="186"/>
        <scheme val="none"/>
      </font>
    </dxf>
  </rfmt>
  <rcc rId="5523" sId="6" odxf="1" s="1" dxf="1">
    <nc r="A64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5524" sId="6" odxf="1" s="1" dxf="1">
    <nc r="B64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525" sId="6" odxf="1" s="1" dxf="1">
    <nc r="C6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526" sId="6" odxf="1" s="1" dxf="1">
    <nc r="D6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527" sId="6" odxf="1" s="1" dxf="1">
    <nc r="E6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F64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5528" sId="6" odxf="1" s="1" dxf="1">
    <nc r="G64" t="inlineStr">
      <is>
        <t>Palūkanos nerezidentams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5529" sId="6" odxf="1" s="1" dxf="1">
    <nc r="H64">
      <v>35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530" sId="6" odxf="1" s="1" dxf="1">
    <nc r="I64">
      <f>SUM(I65:I67)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531" sId="6" odxf="1" s="1" dxf="1">
    <nc r="J64">
      <f>SUM(J65:J67)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5532" sId="6" odxf="1" s="1" dxf="1">
    <nc r="K64">
      <f>SUM(K65:K67)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533" sId="6" odxf="1" s="1" dxf="1">
    <nc r="L64">
      <f>SUM(L65:L67)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M64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N64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O64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P64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qref="Q64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6" sqref="R64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6" s="1" sqref="A64:XFD64" start="0" length="0">
    <dxf>
      <font>
        <sz val="10"/>
        <color auto="1"/>
        <name val="Times New Roman Baltic"/>
        <family val="1"/>
        <charset val="186"/>
        <scheme val="none"/>
      </font>
    </dxf>
  </rfmt>
  <rcc rId="5534" sId="6" odxf="1" s="1" dxf="1">
    <nc r="A65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5535" sId="6" odxf="1" s="1" dxf="1">
    <nc r="B65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536" sId="6" odxf="1" s="1" dxf="1">
    <nc r="C65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537" sId="6" odxf="1" s="1" dxf="1">
    <nc r="D65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538" sId="6" odxf="1" s="1" dxf="1">
    <nc r="E65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539" sId="6" odxf="1" s="1" dxf="1">
    <nc r="F65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540" sId="6" odxf="1" s="1" dxf="1">
    <nc r="G65" t="inlineStr">
      <is>
        <t>Asignavimų valdytojų sumokėtos palūkanos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5541" sId="6" odxf="1" s="1" dxf="1">
    <nc r="H65">
      <v>36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65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J65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K65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L65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M65" start="0" length="0">
    <dxf>
      <font>
        <sz val="10"/>
        <color auto="1"/>
        <name val="Times New Roman Baltic"/>
        <family val="1"/>
        <charset val="186"/>
        <scheme val="none"/>
      </font>
      <alignment vertical="top"/>
    </dxf>
  </rfmt>
  <rfmt sheetId="6" s="1" sqref="N65" start="0" length="0">
    <dxf>
      <font>
        <sz val="10"/>
        <color auto="1"/>
        <name val="Times New Roman Baltic"/>
        <family val="1"/>
        <charset val="186"/>
        <scheme val="none"/>
      </font>
      <alignment vertical="top"/>
    </dxf>
  </rfmt>
  <rfmt sheetId="6" s="1" sqref="O65" start="0" length="0">
    <dxf>
      <font>
        <sz val="10"/>
        <color auto="1"/>
        <name val="Times New Roman Baltic"/>
        <family val="1"/>
        <charset val="186"/>
        <scheme val="none"/>
      </font>
      <alignment vertical="top"/>
    </dxf>
  </rfmt>
  <rfmt sheetId="6" s="1" sqref="P65" start="0" length="0">
    <dxf>
      <font>
        <sz val="10"/>
        <color auto="1"/>
        <name val="Times New Roman Baltic"/>
        <family val="1"/>
        <charset val="186"/>
        <scheme val="none"/>
      </font>
      <alignment vertical="top"/>
    </dxf>
  </rfmt>
  <rfmt sheetId="6" sqref="Q65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6" sqref="R65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6" s="1" sqref="A65:XFD65" start="0" length="0">
    <dxf>
      <font>
        <sz val="10"/>
        <color auto="1"/>
        <name val="Times New Roman Baltic"/>
        <family val="1"/>
        <charset val="186"/>
        <scheme val="none"/>
      </font>
      <alignment vertical="top"/>
    </dxf>
  </rfmt>
  <rcc rId="5542" sId="6" odxf="1" s="1" dxf="1">
    <nc r="A66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5543" sId="6" odxf="1" s="1" dxf="1">
    <nc r="B66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5544" sId="6" odxf="1" s="1" dxf="1">
    <nc r="C6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cc rId="5545" sId="6" odxf="1" s="1" dxf="1">
    <nc r="D6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cc rId="5546" sId="6" odxf="1" s="1" dxf="1">
    <nc r="E6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cc rId="5547" sId="6" odxf="1" s="1" dxf="1">
    <nc r="F66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bottom style="hair">
          <color indexed="64"/>
        </bottom>
      </border>
    </ndxf>
  </rcc>
  <rcc rId="5548" sId="6" odxf="1" s="1" dxf="1">
    <nc r="G66" t="inlineStr">
      <is>
        <t>Finansų ministerijos sumokėtos palūkanos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bottom style="hair">
          <color indexed="64"/>
        </bottom>
      </border>
    </ndxf>
  </rcc>
  <rcc rId="5549" sId="6" odxf="1" s="1" dxf="1">
    <nc r="H66">
      <v>37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6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bottom style="hair">
          <color indexed="64"/>
        </bottom>
      </border>
    </dxf>
  </rfmt>
  <rfmt sheetId="6" s="1" sqref="J6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bottom style="hair">
          <color indexed="64"/>
        </bottom>
      </border>
    </dxf>
  </rfmt>
  <rfmt sheetId="6" s="1" sqref="K6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bottom style="hair">
          <color indexed="64"/>
        </bottom>
      </border>
    </dxf>
  </rfmt>
  <rfmt sheetId="6" s="1" sqref="L6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bottom style="hair">
          <color indexed="64"/>
        </bottom>
      </border>
    </dxf>
  </rfmt>
  <rfmt sheetId="6" s="1" sqref="M66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N66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O66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P66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qref="Q66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6" sqref="R66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6" s="1" sqref="A66:XFD66" start="0" length="0">
    <dxf>
      <font>
        <sz val="10"/>
        <color auto="1"/>
        <name val="Times New Roman Baltic"/>
        <family val="1"/>
        <charset val="186"/>
        <scheme val="none"/>
      </font>
    </dxf>
  </rfmt>
  <rcc rId="5550" sId="6" odxf="1" s="1" dxf="1">
    <nc r="A67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551" sId="6" odxf="1" s="1" dxf="1">
    <nc r="B67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552" sId="6" odxf="1" s="1" dxf="1">
    <nc r="C67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553" sId="6" odxf="1" s="1" dxf="1">
    <nc r="D67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554" sId="6" odxf="1" s="1" dxf="1">
    <nc r="E67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555" sId="6" odxf="1" s="1" dxf="1">
    <nc r="F67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556" sId="6" odxf="1" s="1" dxf="1">
    <nc r="G67" t="inlineStr">
      <is>
        <t xml:space="preserve">Savivaldybių sumokėtos palūkanos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5557" sId="6" odxf="1" s="1" dxf="1">
    <nc r="H67">
      <v>38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67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J67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K67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L67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M67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N67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O67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P67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qref="Q67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6" sqref="R67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6" s="1" sqref="A67:XFD67" start="0" length="0">
    <dxf>
      <font>
        <sz val="10"/>
        <color auto="1"/>
        <name val="Times New Roman Baltic"/>
        <family val="1"/>
        <charset val="186"/>
        <scheme val="none"/>
      </font>
    </dxf>
  </rfmt>
  <rcc rId="5558" sId="6" odxf="1" s="1" dxf="1">
    <nc r="A68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5559" sId="6" odxf="1" s="1" dxf="1">
    <nc r="B68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cc rId="5560" sId="6" odxf="1" s="1" dxf="1">
    <nc r="C6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cc rId="5561" sId="6" odxf="1" s="1" dxf="1">
    <nc r="D68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fmt sheetId="6" s="1" sqref="E68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dxf>
  </rfmt>
  <rfmt sheetId="6" s="1" sqref="F68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bottom style="hair">
          <color indexed="64"/>
        </bottom>
      </border>
    </dxf>
  </rfmt>
  <rcc rId="5562" sId="6" odxf="1" s="1" dxf="1">
    <nc r="G68" t="inlineStr">
      <is>
        <t xml:space="preserve">Palūkanos rezidentams, kitiems nei valdžios sektorius (tik už tiesioginę skolą)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bottom style="hair">
          <color indexed="64"/>
        </bottom>
      </border>
    </ndxf>
  </rcc>
  <rcc rId="5563" sId="6" odxf="1" s="1" dxf="1">
    <nc r="H68">
      <v>39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564" sId="6" odxf="1" s="1" dxf="1">
    <nc r="I68">
      <f>I69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bottom style="hair">
          <color indexed="64"/>
        </bottom>
      </border>
    </ndxf>
  </rcc>
  <rcc rId="5565" sId="6" odxf="1" s="1" dxf="1">
    <nc r="J68">
      <f>J69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bottom style="hair">
          <color indexed="64"/>
        </bottom>
      </border>
    </ndxf>
  </rcc>
  <rcc rId="5566" sId="6" odxf="1" s="1" dxf="1">
    <nc r="K68">
      <f>K69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5567" sId="6" odxf="1" s="1" dxf="1">
    <nc r="L68">
      <f>L69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fmt sheetId="6" s="1" sqref="M68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N68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O68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P68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qref="Q68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6" sqref="R68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6" s="1" sqref="A68:XFD68" start="0" length="0">
    <dxf>
      <font>
        <sz val="10"/>
        <color auto="1"/>
        <name val="Times New Roman Baltic"/>
        <family val="1"/>
        <charset val="186"/>
        <scheme val="none"/>
      </font>
    </dxf>
  </rfmt>
  <rcc rId="5568" sId="6" odxf="1" s="1" dxf="1">
    <nc r="A69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</border>
    </ndxf>
  </rcc>
  <rcc rId="5569" sId="6" odxf="1" s="1" dxf="1">
    <nc r="B69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</border>
    </ndxf>
  </rcc>
  <rcc rId="5570" sId="6" odxf="1" s="1" dxf="1">
    <nc r="C69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</border>
    </ndxf>
  </rcc>
  <rcc rId="5571" sId="6" odxf="1" s="1" dxf="1">
    <nc r="D69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</border>
    </ndxf>
  </rcc>
  <rcc rId="5572" sId="6" odxf="1" s="1" dxf="1">
    <nc r="E69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</border>
    </ndxf>
  </rcc>
  <rfmt sheetId="6" s="1" sqref="F69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</border>
    </dxf>
  </rfmt>
  <rcc rId="5573" sId="6" odxf="1" s="1" dxf="1">
    <nc r="G69" t="inlineStr">
      <is>
        <t xml:space="preserve">Palūkanos rezidentams, kitiems nei valdžios sektorius (tik už tiesioginę skolą)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bottom style="hair">
          <color indexed="64"/>
        </bottom>
      </border>
    </ndxf>
  </rcc>
  <rcc rId="5574" sId="6" odxf="1" s="1" dxf="1">
    <nc r="H69">
      <v>40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575" sId="6" odxf="1" s="1" dxf="1">
    <nc r="I69">
      <f>SUM(I70:I72)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</border>
    </ndxf>
  </rcc>
  <rcc rId="5576" sId="6" odxf="1" s="1" dxf="1">
    <nc r="J69">
      <f>SUM(J70:J72)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</border>
    </ndxf>
  </rcc>
  <rcc rId="5577" sId="6" odxf="1" s="1" dxf="1">
    <nc r="K69">
      <f>SUM(K70:K72)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</border>
    </ndxf>
  </rcc>
  <rcc rId="5578" sId="6" odxf="1" s="1" dxf="1">
    <nc r="L69">
      <f>SUM(L70:L72)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M69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N69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O69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P69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qref="Q69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6" sqref="R69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6" s="1" sqref="A69:XFD69" start="0" length="0">
    <dxf>
      <font>
        <sz val="10"/>
        <color auto="1"/>
        <name val="Times New Roman Baltic"/>
        <family val="1"/>
        <charset val="186"/>
        <scheme val="none"/>
      </font>
    </dxf>
  </rfmt>
  <rcc rId="5579" sId="6" odxf="1" s="1" dxf="1">
    <nc r="A70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580" sId="6" odxf="1" s="1" dxf="1">
    <nc r="B70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581" sId="6" odxf="1" s="1" dxf="1">
    <nc r="C7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582" sId="6" odxf="1" s="1" dxf="1">
    <nc r="D70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583" sId="6" odxf="1" s="1" dxf="1">
    <nc r="E7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584" sId="6" odxf="1" s="1" dxf="1">
    <nc r="F7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585" sId="6" odxf="1" s="1" dxf="1">
    <nc r="G70" t="inlineStr">
      <is>
        <t>Asignavimų valdytojų sumokėtos palūkanos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5586" sId="6" odxf="1" s="1" dxf="1">
    <nc r="H70">
      <v>41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70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J70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K70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L70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M70" start="0" length="0">
    <dxf>
      <font>
        <sz val="10"/>
        <color auto="1"/>
        <name val="Times New Roman Baltic"/>
        <family val="1"/>
        <charset val="186"/>
        <scheme val="none"/>
      </font>
      <alignment vertical="top"/>
    </dxf>
  </rfmt>
  <rfmt sheetId="6" s="1" sqref="N70" start="0" length="0">
    <dxf>
      <font>
        <sz val="10"/>
        <color auto="1"/>
        <name val="Times New Roman Baltic"/>
        <family val="1"/>
        <charset val="186"/>
        <scheme val="none"/>
      </font>
      <alignment vertical="top"/>
    </dxf>
  </rfmt>
  <rfmt sheetId="6" s="1" sqref="O70" start="0" length="0">
    <dxf>
      <font>
        <sz val="10"/>
        <color auto="1"/>
        <name val="Times New Roman Baltic"/>
        <family val="1"/>
        <charset val="186"/>
        <scheme val="none"/>
      </font>
      <alignment vertical="top"/>
    </dxf>
  </rfmt>
  <rfmt sheetId="6" s="1" sqref="P70" start="0" length="0">
    <dxf>
      <font>
        <sz val="10"/>
        <color auto="1"/>
        <name val="Times New Roman Baltic"/>
        <family val="1"/>
        <charset val="186"/>
        <scheme val="none"/>
      </font>
      <alignment vertical="top"/>
    </dxf>
  </rfmt>
  <rfmt sheetId="6" sqref="Q70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6" sqref="R70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6" s="1" sqref="A70:XFD70" start="0" length="0">
    <dxf>
      <font>
        <sz val="10"/>
        <color auto="1"/>
        <name val="Times New Roman Baltic"/>
        <family val="1"/>
        <charset val="186"/>
        <scheme val="none"/>
      </font>
      <alignment vertical="top"/>
    </dxf>
  </rfmt>
  <rcc rId="5587" sId="6" odxf="1" s="1" dxf="1">
    <nc r="A71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588" sId="6" odxf="1" s="1" dxf="1">
    <nc r="B71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589" sId="6" odxf="1" s="1" dxf="1">
    <nc r="C71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590" sId="6" odxf="1" s="1" dxf="1">
    <nc r="D71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591" sId="6" odxf="1" s="1" dxf="1">
    <nc r="E71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592" sId="6" odxf="1" s="1" dxf="1">
    <nc r="F71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593" sId="6" odxf="1" s="1" dxf="1">
    <nc r="G71" t="inlineStr">
      <is>
        <t>Finansų ministerijos sumokėtos palūkanos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5594" sId="6" odxf="1" s="1" dxf="1">
    <nc r="H71">
      <v>42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71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J71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K71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L71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M71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N71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O71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P71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qref="Q71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6" sqref="R71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6" s="1" sqref="A71:XFD71" start="0" length="0">
    <dxf>
      <font>
        <sz val="10"/>
        <color auto="1"/>
        <name val="Times New Roman Baltic"/>
        <family val="1"/>
        <charset val="186"/>
        <scheme val="none"/>
      </font>
    </dxf>
  </rfmt>
  <rcc rId="5595" sId="6" odxf="1" s="1" dxf="1">
    <nc r="A72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596" sId="6" odxf="1" s="1" dxf="1">
    <nc r="B72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597" sId="6" odxf="1" s="1" dxf="1">
    <nc r="C7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598" sId="6" odxf="1" s="1" dxf="1">
    <nc r="D72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599" sId="6" odxf="1" s="1" dxf="1">
    <nc r="E7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600" sId="6" odxf="1" s="1" dxf="1">
    <nc r="F72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601" sId="6" odxf="1" s="1" dxf="1">
    <nc r="G72" t="inlineStr">
      <is>
        <t xml:space="preserve">Savivaldybių sumokėtos palūkanos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5602" sId="6" odxf="1" s="1" dxf="1">
    <nc r="H72">
      <v>43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72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J72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K72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L72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M72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N72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O72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P72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qref="Q72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6" sqref="R72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6" s="1" sqref="A72:XFD72" start="0" length="0">
    <dxf>
      <font>
        <sz val="10"/>
        <color auto="1"/>
        <name val="Times New Roman Baltic"/>
        <family val="1"/>
        <charset val="186"/>
        <scheme val="none"/>
      </font>
    </dxf>
  </rfmt>
  <rcc rId="5603" sId="6" odxf="1" s="1" dxf="1">
    <nc r="A73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604" sId="6" odxf="1" s="1" dxf="1">
    <nc r="B73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605" sId="6" odxf="1" s="1" dxf="1">
    <nc r="C73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606" sId="6" odxf="1" s="1" dxf="1">
    <nc r="D73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E73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F73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5607" sId="6" odxf="1" s="1" dxf="1">
    <nc r="G73" t="inlineStr">
      <is>
        <r>
          <t>Palūkanos kitiems valdžios sektoriaus</t>
        </r>
        <r>
          <rPr>
            <sz val="10"/>
            <color rgb="FFFF0000"/>
            <rFont val="Times New Roman Baltic"/>
            <charset val="186"/>
          </rPr>
          <t xml:space="preserve"> </t>
        </r>
        <r>
          <rPr>
            <sz val="10"/>
            <rFont val="Times New Roman Baltic"/>
            <charset val="186"/>
          </rPr>
          <t xml:space="preserve"> subjektams</t>
        </r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5608" sId="6" odxf="1" s="1" dxf="1">
    <nc r="H73">
      <v>44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609" sId="6" odxf="1" s="1" dxf="1">
    <nc r="I73">
      <f>I74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610" sId="6" odxf="1" s="1" dxf="1">
    <nc r="J73">
      <f>J74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5611" sId="6" odxf="1" s="1" dxf="1">
    <nc r="K73">
      <f>K74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612" sId="6" odxf="1" s="1" dxf="1">
    <nc r="L73">
      <f>L74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M73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N73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O73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P73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qref="Q73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6" sqref="R73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6" s="1" sqref="A73:XFD73" start="0" length="0">
    <dxf>
      <font>
        <sz val="10"/>
        <color auto="1"/>
        <name val="Times New Roman Baltic"/>
        <family val="1"/>
        <charset val="186"/>
        <scheme val="none"/>
      </font>
    </dxf>
  </rfmt>
  <rcc rId="5613" sId="6" odxf="1" s="1" dxf="1">
    <nc r="A74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614" sId="6" odxf="1" s="1" dxf="1">
    <nc r="B74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615" sId="6" odxf="1" s="1" dxf="1">
    <nc r="C7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616" sId="6" odxf="1" s="1" dxf="1">
    <nc r="D74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617" sId="6" odxf="1" s="1" dxf="1">
    <nc r="E7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F74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5618" sId="6" odxf="1" s="1" dxf="1">
    <nc r="G74" t="inlineStr">
      <is>
        <r>
          <t>Palūkanos kitiems valdžios sektoriaus</t>
        </r>
        <r>
          <rPr>
            <sz val="10"/>
            <color rgb="FFFF0000"/>
            <rFont val="Times New Roman Baltic"/>
            <charset val="186"/>
          </rPr>
          <t xml:space="preserve"> </t>
        </r>
        <r>
          <rPr>
            <sz val="10"/>
            <rFont val="Times New Roman Baltic"/>
            <charset val="186"/>
          </rPr>
          <t>subjektams</t>
        </r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5619" sId="6" odxf="1" s="1" dxf="1">
    <nc r="H74">
      <v>45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620" sId="6" odxf="1" s="1" dxf="1">
    <nc r="I74">
      <f>SUM(I75:I77)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621" sId="6" odxf="1" s="1" dxf="1">
    <nc r="J74">
      <f>SUM(J75:J77)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5622" sId="6" odxf="1" s="1" dxf="1">
    <nc r="K74">
      <f>SUM(K75:K77)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623" sId="6" odxf="1" s="1" dxf="1">
    <nc r="L74">
      <f>SUM(L75:L77)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M74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N74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O74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P74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qref="Q74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6" sqref="R74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6" s="1" sqref="A74:XFD74" start="0" length="0">
    <dxf>
      <font>
        <sz val="10"/>
        <color auto="1"/>
        <name val="Times New Roman Baltic"/>
        <family val="1"/>
        <charset val="186"/>
        <scheme val="none"/>
      </font>
    </dxf>
  </rfmt>
  <rcc rId="5624" sId="6" odxf="1" s="1" dxf="1">
    <nc r="A75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5625" sId="6" odxf="1" s="1" dxf="1">
    <nc r="B75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cc rId="5626" sId="6" odxf="1" s="1" dxf="1">
    <nc r="C75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cc rId="5627" sId="6" odxf="1" s="1" dxf="1">
    <nc r="D75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cc rId="5628" sId="6" odxf="1" s="1" dxf="1">
    <nc r="E75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cc rId="5629" sId="6" odxf="1" s="1" dxf="1">
    <nc r="F75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bottom style="hair">
          <color indexed="64"/>
        </bottom>
      </border>
    </ndxf>
  </rcc>
  <rcc rId="5630" sId="6" odxf="1" s="1" dxf="1">
    <nc r="G75" t="inlineStr">
      <is>
        <t>Palūkanos valstybės biudžetui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bottom style="hair">
          <color indexed="64"/>
        </bottom>
      </border>
    </ndxf>
  </rcc>
  <rcc rId="5631" sId="6" odxf="1" s="1" dxf="1">
    <nc r="H75">
      <v>46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75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bottom style="hair">
          <color indexed="64"/>
        </bottom>
      </border>
    </dxf>
  </rfmt>
  <rfmt sheetId="6" s="1" sqref="J75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bottom style="hair">
          <color indexed="64"/>
        </bottom>
      </border>
    </dxf>
  </rfmt>
  <rfmt sheetId="6" s="1" sqref="K75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bottom style="hair">
          <color indexed="64"/>
        </bottom>
      </border>
    </dxf>
  </rfmt>
  <rfmt sheetId="6" s="1" sqref="L75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bottom style="hair">
          <color indexed="64"/>
        </bottom>
      </border>
    </dxf>
  </rfmt>
  <rfmt sheetId="6" s="1" sqref="M75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N75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O75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P75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qref="Q75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6" sqref="R75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6" s="1" sqref="A75:XFD75" start="0" length="0">
    <dxf>
      <font>
        <sz val="10"/>
        <color auto="1"/>
        <name val="Times New Roman Baltic"/>
        <family val="1"/>
        <charset val="186"/>
        <scheme val="none"/>
      </font>
    </dxf>
  </rfmt>
  <rcc rId="5632" sId="6" odxf="1" s="1" dxf="1">
    <nc r="A76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633" sId="6" odxf="1" s="1" dxf="1">
    <nc r="B76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634" sId="6" odxf="1" s="1" dxf="1">
    <nc r="C7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635" sId="6" odxf="1" s="1" dxf="1">
    <nc r="D76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636" sId="6" odxf="1" s="1" dxf="1">
    <nc r="E7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637" sId="6" odxf="1" s="1" dxf="1">
    <nc r="F76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638" sId="6" odxf="1" s="1" dxf="1">
    <nc r="G76" t="inlineStr">
      <is>
        <t>Palūkanos savivaldybių biudžetams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5639" sId="6" odxf="1" s="1" dxf="1">
    <nc r="H76">
      <v>47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7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J7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K7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L7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M76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N76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O76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P76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qref="Q76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6" sqref="R76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6" s="1" sqref="A76:XFD76" start="0" length="0">
    <dxf>
      <font>
        <sz val="10"/>
        <color auto="1"/>
        <name val="Times New Roman Baltic"/>
        <family val="1"/>
        <charset val="186"/>
        <scheme val="none"/>
      </font>
    </dxf>
  </rfmt>
  <rcc rId="5640" sId="6" odxf="1" s="1" dxf="1">
    <nc r="A77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5641" sId="6" odxf="1" s="1" dxf="1">
    <nc r="B77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cc rId="5642" sId="6" odxf="1" s="1" dxf="1">
    <nc r="C77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cc rId="5643" sId="6" odxf="1" s="1" dxf="1">
    <nc r="D77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cc rId="5644" sId="6" odxf="1" s="1" dxf="1">
    <nc r="E77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cc rId="5645" sId="6" odxf="1" s="1" dxf="1">
    <nc r="F77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bottom style="hair">
          <color indexed="64"/>
        </bottom>
      </border>
    </ndxf>
  </rcc>
  <rcc rId="5646" sId="6" odxf="1" s="1" dxf="1">
    <nc r="G77" t="inlineStr">
      <is>
        <t>Palūkanos nebiudžetiniams fondams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bottom style="hair">
          <color indexed="64"/>
        </bottom>
      </border>
    </ndxf>
  </rcc>
  <rcc rId="5647" sId="6" odxf="1" s="1" dxf="1">
    <nc r="H77">
      <v>48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77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bottom style="hair">
          <color indexed="64"/>
        </bottom>
      </border>
    </dxf>
  </rfmt>
  <rfmt sheetId="6" s="1" sqref="J77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bottom style="hair">
          <color indexed="64"/>
        </bottom>
      </border>
    </dxf>
  </rfmt>
  <rfmt sheetId="6" s="1" sqref="K77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bottom style="hair">
          <color indexed="64"/>
        </bottom>
      </border>
    </dxf>
  </rfmt>
  <rfmt sheetId="6" s="1" sqref="L77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bottom style="hair">
          <color indexed="64"/>
        </bottom>
      </border>
    </dxf>
  </rfmt>
  <rfmt sheetId="6" s="1" sqref="M77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N77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O77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P77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qref="Q77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6" sqref="R77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6" s="1" sqref="A77:XFD77" start="0" length="0">
    <dxf>
      <font>
        <sz val="10"/>
        <color auto="1"/>
        <name val="Times New Roman Baltic"/>
        <family val="1"/>
        <charset val="186"/>
        <scheme val="none"/>
      </font>
    </dxf>
  </rfmt>
  <rcc rId="5648" sId="6" odxf="1" s="1" dxf="1">
    <nc r="A78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5649" sId="6" odxf="1" s="1" dxf="1">
    <nc r="B78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cc rId="5650" sId="6" odxf="1" s="1" dxf="1">
    <nc r="C78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fmt sheetId="6" s="1" sqref="D78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dxf>
  </rfmt>
  <rfmt sheetId="6" s="1" sqref="E78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dxf>
  </rfmt>
  <rfmt sheetId="6" s="1" sqref="F78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bottom style="hair">
          <color indexed="64"/>
        </bottom>
      </border>
    </dxf>
  </rfmt>
  <rcc rId="5651" sId="6" odxf="1" s="1" dxf="1">
    <nc r="G78" t="inlineStr">
      <is>
        <t>Žemės nuoma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bottom style="hair">
          <color indexed="64"/>
        </bottom>
      </border>
    </ndxf>
  </rcc>
  <rcc rId="5652" sId="6" odxf="1" s="1" dxf="1">
    <nc r="H78">
      <v>49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653" sId="6" odxf="1" s="1" dxf="1">
    <nc r="I78">
      <f>I79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654" sId="6" odxf="1" s="1" dxf="1">
    <nc r="J78">
      <f>J79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655" sId="6" odxf="1" s="1" dxf="1">
    <nc r="K78">
      <f>K79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656" sId="6" odxf="1" s="1" dxf="1">
    <nc r="L78">
      <f>L79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M78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N78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O78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P78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Q78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R78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S78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A78:XFD78" start="0" length="0">
    <dxf>
      <font>
        <sz val="10"/>
        <color auto="1"/>
        <name val="Times New Roman Baltic"/>
        <family val="1"/>
        <charset val="186"/>
        <scheme val="none"/>
      </font>
    </dxf>
  </rfmt>
  <rcc rId="5657" sId="6" odxf="1" s="1" dxf="1">
    <nc r="A79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5658" sId="6" odxf="1" s="1" dxf="1">
    <nc r="B79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cc rId="5659" sId="6" odxf="1" s="1" dxf="1">
    <nc r="C79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cc rId="5660" sId="6" odxf="1" s="1" dxf="1">
    <nc r="D79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fmt sheetId="6" s="1" sqref="E79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dxf>
  </rfmt>
  <rfmt sheetId="6" s="1" sqref="F79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bottom style="hair">
          <color indexed="64"/>
        </bottom>
      </border>
    </dxf>
  </rfmt>
  <rcc rId="5661" sId="6" odxf="1" s="1" dxf="1">
    <nc r="G79" t="inlineStr">
      <is>
        <t>Žemės nuoma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bottom style="hair">
          <color indexed="64"/>
        </bottom>
      </border>
    </ndxf>
  </rcc>
  <rcc rId="5662" sId="6" odxf="1" s="1" dxf="1">
    <nc r="H79">
      <v>50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663" sId="6" odxf="1" s="1" dxf="1">
    <nc r="I79">
      <f>I80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664" sId="6" odxf="1" s="1" dxf="1">
    <nc r="J79">
      <f>J80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665" sId="6" odxf="1" s="1" dxf="1">
    <nc r="K79">
      <f>K80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666" sId="6" odxf="1" s="1" dxf="1">
    <nc r="L79">
      <f>L80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M79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N79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O79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P79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Q79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R79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S79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A79:XFD79" start="0" length="0">
    <dxf>
      <font>
        <sz val="10"/>
        <color auto="1"/>
        <name val="Times New Roman Baltic"/>
        <family val="1"/>
        <charset val="186"/>
        <scheme val="none"/>
      </font>
    </dxf>
  </rfmt>
  <rcc rId="5667" sId="6" odxf="1" s="1" dxf="1">
    <nc r="A80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5668" sId="6" odxf="1" s="1" dxf="1">
    <nc r="B80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cc rId="5669" sId="6" odxf="1" s="1" dxf="1">
    <nc r="C80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cc rId="5670" sId="6" odxf="1" s="1" dxf="1">
    <nc r="D8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cc rId="5671" sId="6" odxf="1" s="1" dxf="1">
    <nc r="E8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fmt sheetId="6" s="1" sqref="F80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bottom style="hair">
          <color indexed="64"/>
        </bottom>
      </border>
    </dxf>
  </rfmt>
  <rcc rId="5672" sId="6" odxf="1" s="1" dxf="1">
    <nc r="G80" t="inlineStr">
      <is>
        <t>Žemės nuoma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bottom style="hair">
          <color indexed="64"/>
        </bottom>
      </border>
    </ndxf>
  </rcc>
  <rcc rId="5673" sId="6" odxf="1" s="1" dxf="1">
    <nc r="H80">
      <v>51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674" sId="6" odxf="1" s="1" dxf="1">
    <nc r="I80">
      <f>SUM(I81)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675" sId="6" odxf="1" s="1" dxf="1">
    <nc r="J80">
      <f>SUM(J81)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676" sId="6" odxf="1" s="1" dxf="1">
    <nc r="K80">
      <f>SUM(K81)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677" sId="6" odxf="1" s="1" dxf="1">
    <nc r="L80">
      <f>SUM(L81)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M80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N80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O80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P80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Q80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R80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S80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A80:XFD80" start="0" length="0">
    <dxf>
      <font>
        <sz val="10"/>
        <color auto="1"/>
        <name val="Times New Roman Baltic"/>
        <family val="1"/>
        <charset val="186"/>
        <scheme val="none"/>
      </font>
    </dxf>
  </rfmt>
  <rcc rId="5678" sId="6" odxf="1" s="1" dxf="1">
    <nc r="A81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5679" sId="6" odxf="1" s="1" dxf="1">
    <nc r="B81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cc rId="5680" sId="6" odxf="1" s="1" dxf="1">
    <nc r="C81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cc rId="5681" sId="6" odxf="1" s="1" dxf="1">
    <nc r="D81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cc rId="5682" sId="6" odxf="1" s="1" dxf="1">
    <nc r="E81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cc rId="5683" sId="6" odxf="1" s="1" dxf="1">
    <nc r="F81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bottom style="hair">
          <color indexed="64"/>
        </bottom>
      </border>
    </ndxf>
  </rcc>
  <rcc rId="5684" sId="6" odxf="1" s="1" dxf="1">
    <nc r="G81" t="inlineStr">
      <is>
        <t>Žemės nuoma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bottom style="hair">
          <color indexed="64"/>
        </bottom>
      </border>
    </ndxf>
  </rcc>
  <rcc rId="5685" sId="6" odxf="1" s="1" dxf="1">
    <nc r="H81">
      <v>52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81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J81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K81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L81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A81:XFD81" start="0" length="0">
    <dxf>
      <font>
        <sz val="10"/>
        <color auto="1"/>
        <name val="Times New Roman Baltic"/>
        <family val="1"/>
        <charset val="186"/>
        <scheme val="none"/>
      </font>
    </dxf>
  </rfmt>
  <rcc rId="5686" sId="6" odxf="1" s="1" dxf="1">
    <nc r="A82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687" sId="6" odxf="1" s="1" dxf="1">
    <nc r="B82">
      <v>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C82" start="0" length="0">
    <dxf>
      <font>
        <b/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D82" start="0" length="0">
    <dxf>
      <font>
        <b/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E82" start="0" length="0">
    <dxf>
      <font>
        <b/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F82" start="0" length="0">
    <dxf>
      <font>
        <b/>
        <sz val="10"/>
        <color auto="1"/>
        <name val="Times New Roman Baltic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5688" sId="6" odxf="1" s="1" dxf="1">
    <nc r="G82" t="inlineStr">
      <is>
        <t xml:space="preserve">Subsidijos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5689" sId="6" odxf="1" s="1" dxf="1">
    <nc r="H82">
      <v>53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690" sId="6" odxf="1" s="1" dxf="1">
    <nc r="I82">
      <f>I83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691" sId="6" odxf="1" s="1" dxf="1">
    <nc r="J82">
      <f>J83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5692" sId="6" odxf="1" s="1" dxf="1">
    <nc r="K82">
      <f>K83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693" sId="6" odxf="1" s="1" dxf="1">
    <nc r="L82">
      <f>L83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A82:XFD82" start="0" length="0">
    <dxf>
      <font>
        <sz val="10"/>
        <color auto="1"/>
        <name val="Times New Roman Baltic"/>
        <family val="1"/>
        <charset val="186"/>
        <scheme val="none"/>
      </font>
    </dxf>
  </rfmt>
  <rcc rId="5694" sId="6" odxf="1" s="1" dxf="1">
    <nc r="A83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695" sId="6" odxf="1" s="1" dxf="1">
    <nc r="B83">
      <v>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696" sId="6" odxf="1" s="1" dxf="1">
    <nc r="C83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D83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E83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F83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5697" sId="6" odxf="1" s="1" dxf="1">
    <nc r="G83" t="inlineStr">
      <is>
        <t>Subsidijos iš biudžeto lėšų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5698" sId="6" odxf="1" s="1" dxf="1">
    <nc r="H83">
      <v>54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699" sId="6" odxf="1" s="1" dxf="1">
    <nc r="I83">
      <f>I84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700" sId="6" odxf="1" s="1" dxf="1">
    <nc r="J83">
      <f>J84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5701" sId="6" odxf="1" s="1" dxf="1">
    <nc r="K83">
      <f>K84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702" sId="6" odxf="1" s="1" dxf="1">
    <nc r="L83">
      <f>L84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A83:XFD83" start="0" length="0">
    <dxf>
      <font>
        <sz val="10"/>
        <color auto="1"/>
        <name val="Times New Roman Baltic"/>
        <family val="1"/>
        <charset val="186"/>
        <scheme val="none"/>
      </font>
    </dxf>
  </rfmt>
  <rcc rId="5703" sId="6" odxf="1" s="1" dxf="1">
    <nc r="A84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704" sId="6" odxf="1" s="1" dxf="1">
    <nc r="B84">
      <v>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705" sId="6" odxf="1" s="1" dxf="1">
    <nc r="C8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706" sId="6" odxf="1" s="1" dxf="1">
    <nc r="D8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E84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F84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5707" sId="6" odxf="1" s="1" dxf="1">
    <nc r="G84" t="inlineStr">
      <is>
        <t>Subsidijos iš biudžeto lėšų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5708" sId="6" odxf="1" s="1" dxf="1">
    <nc r="H84">
      <v>55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709" sId="6" odxf="1" s="1" dxf="1">
    <nc r="I84">
      <f>I85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710" sId="6" odxf="1" s="1" dxf="1">
    <nc r="J84">
      <f>J85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5711" sId="6" odxf="1" s="1" dxf="1">
    <nc r="K84">
      <f>K85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712" sId="6" odxf="1" s="1" dxf="1">
    <nc r="L84">
      <f>L85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A84:XFD84" start="0" length="0">
    <dxf>
      <font>
        <sz val="10"/>
        <color auto="1"/>
        <name val="Times New Roman Baltic"/>
        <family val="1"/>
        <charset val="186"/>
        <scheme val="none"/>
      </font>
    </dxf>
  </rfmt>
  <rcc rId="5713" sId="6" odxf="1" s="1" dxf="1">
    <nc r="A85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714" sId="6" odxf="1" s="1" dxf="1">
    <nc r="B85">
      <v>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715" sId="6" odxf="1" s="1" dxf="1">
    <nc r="C85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716" sId="6" odxf="1" s="1" dxf="1">
    <nc r="D85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717" sId="6" odxf="1" s="1" dxf="1">
    <nc r="E85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F85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5718" sId="6" odxf="1" s="1" dxf="1">
    <nc r="G85" t="inlineStr">
      <is>
        <t>Subsidijos iš biudžeto lėšų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5719" sId="6" odxf="1" s="1" dxf="1">
    <nc r="H85">
      <v>56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720" sId="6" odxf="1" s="1" dxf="1">
    <nc r="I85">
      <f>SUM(I86:I88)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721" sId="6" odxf="1" s="1" dxf="1">
    <nc r="J85">
      <f>SUM(J86:J88)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5722" sId="6" odxf="1" s="1" dxf="1">
    <nc r="K85">
      <f>SUM(K86:K88)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723" sId="6" odxf="1" s="1" dxf="1">
    <nc r="L85">
      <f>SUM(L86:L88)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A85:XFD85" start="0" length="0">
    <dxf>
      <font>
        <sz val="10"/>
        <color auto="1"/>
        <name val="Times New Roman Baltic"/>
        <family val="1"/>
        <charset val="186"/>
        <scheme val="none"/>
      </font>
    </dxf>
  </rfmt>
  <rcc rId="5724" sId="6" odxf="1" s="1" dxf="1">
    <nc r="A86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725" sId="6" odxf="1" s="1" dxf="1">
    <nc r="B86">
      <v>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726" sId="6" odxf="1" s="1" dxf="1">
    <nc r="C8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727" sId="6" odxf="1" s="1" dxf="1">
    <nc r="D8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728" sId="6" odxf="1" s="1" dxf="1">
    <nc r="E8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729" sId="6" odxf="1" s="1" dxf="1">
    <nc r="F8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730" sId="6" odxf="1" s="1" dxf="1">
    <nc r="G86" t="inlineStr">
      <is>
        <t>Subsidijos importui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5731" sId="6" odxf="1" s="1" dxf="1">
    <nc r="H86">
      <v>57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8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J8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K8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L8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A86:XFD86" start="0" length="0">
    <dxf>
      <font>
        <sz val="10"/>
        <color auto="1"/>
        <name val="Times New Roman Baltic"/>
        <family val="1"/>
        <charset val="186"/>
        <scheme val="none"/>
      </font>
    </dxf>
  </rfmt>
  <rcc rId="5732" sId="6" odxf="1" s="1" dxf="1">
    <nc r="A87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733" sId="6" odxf="1" s="1" dxf="1">
    <nc r="B87">
      <v>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734" sId="6" odxf="1" s="1" dxf="1">
    <nc r="C87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735" sId="6" odxf="1" s="1" dxf="1">
    <nc r="D87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736" sId="6" odxf="1" s="1" dxf="1">
    <nc r="E87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737" sId="6" odxf="1" s="1" dxf="1">
    <nc r="F87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738" sId="6" odxf="1" s="1" dxf="1">
    <nc r="G87" t="inlineStr">
      <is>
        <t>Subsidijos gaminiams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5739" sId="6" odxf="1" s="1" dxf="1">
    <nc r="H87">
      <v>58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87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J87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K87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L87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A87:XFD87" start="0" length="0">
    <dxf>
      <font>
        <sz val="10"/>
        <color auto="1"/>
        <name val="Times New Roman Baltic"/>
        <family val="1"/>
        <charset val="186"/>
        <scheme val="none"/>
      </font>
    </dxf>
  </rfmt>
  <rcc rId="5740" sId="6" odxf="1" s="1" dxf="1">
    <nc r="A88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741" sId="6" odxf="1" s="1" dxf="1">
    <nc r="B88">
      <v>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742" sId="6" odxf="1" s="1" dxf="1">
    <nc r="C8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743" sId="6" odxf="1" s="1" dxf="1">
    <nc r="D8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744" sId="6" odxf="1" s="1" dxf="1">
    <nc r="E8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745" sId="6" odxf="1" s="1" dxf="1">
    <nc r="F88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746" sId="6" odxf="1" s="1" dxf="1">
    <nc r="G88" t="inlineStr">
      <is>
        <t>Subsidijos gamybai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5747" sId="6" odxf="1" s="1" dxf="1">
    <nc r="H88">
      <v>59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88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J88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K88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L88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A88:XFD88" start="0" length="0">
    <dxf>
      <font>
        <sz val="10"/>
        <color auto="1"/>
        <name val="Times New Roman Baltic"/>
        <family val="1"/>
        <charset val="186"/>
        <scheme val="none"/>
      </font>
    </dxf>
  </rfmt>
  <rcc rId="5748" sId="6" odxf="1" s="1" dxf="1">
    <nc r="A89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749" sId="6" odxf="1" s="1" dxf="1">
    <nc r="B89">
      <v>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C89" start="0" length="0">
    <dxf>
      <font>
        <b/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D89" start="0" length="0">
    <dxf>
      <font>
        <b/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E89" start="0" length="0">
    <dxf>
      <font>
        <b/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F89" start="0" length="0">
    <dxf>
      <font>
        <b/>
        <sz val="10"/>
        <color auto="1"/>
        <name val="Times New Roman Baltic"/>
        <charset val="186"/>
        <scheme val="none"/>
      </font>
      <alignment horizontal="center"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5750" sId="6" odxf="1" s="1" dxf="1">
    <nc r="G89" t="inlineStr">
      <is>
        <t xml:space="preserve">Dotacijos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5751" sId="6" odxf="1" s="1" dxf="1">
    <nc r="H89">
      <v>60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752" sId="6" odxf="1" s="1" dxf="1">
    <nc r="I89">
      <f>SUM(I90+I95+I100)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753" sId="6" odxf="1" s="1" dxf="1">
    <nc r="J89">
      <f>SUM(J90+J95+J100)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5754" sId="6" odxf="1" s="1" dxf="1">
    <nc r="K89">
      <f>SUM(K90+K95+K100)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755" sId="6" odxf="1" s="1" dxf="1">
    <nc r="L89">
      <f>SUM(L90+L95+L100)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A89:XFD89" start="0" length="0">
    <dxf>
      <font>
        <sz val="10"/>
        <color auto="1"/>
        <name val="Times New Roman Baltic"/>
        <family val="1"/>
        <charset val="186"/>
        <scheme val="none"/>
      </font>
    </dxf>
  </rfmt>
  <rcc rId="5756" sId="6" odxf="1" s="1" dxf="1">
    <nc r="A90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5757" sId="6" odxf="1" s="1" dxf="1">
    <nc r="B90">
      <v>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cc rId="5758" sId="6" odxf="1" s="1" dxf="1">
    <nc r="C9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fmt sheetId="6" s="1" sqref="D90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dxf>
  </rfmt>
  <rfmt sheetId="6" s="1" sqref="E90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dxf>
  </rfmt>
  <rfmt sheetId="6" s="1" sqref="F90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dxf>
  </rfmt>
  <rcc rId="5759" sId="6" odxf="1" s="1" dxf="1">
    <nc r="G90" t="inlineStr">
      <is>
        <t xml:space="preserve">Dotacijos užsienio valstybėms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bottom style="hair">
          <color indexed="64"/>
        </bottom>
      </border>
    </ndxf>
  </rcc>
  <rcc rId="5760" sId="6" odxf="1" s="1" dxf="1">
    <nc r="H90">
      <v>61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761" sId="6" odxf="1" s="1" dxf="1">
    <nc r="I90">
      <f>I91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bottom style="hair">
          <color indexed="64"/>
        </bottom>
      </border>
    </ndxf>
  </rcc>
  <rcc rId="5762" sId="6" odxf="1" s="1" dxf="1">
    <nc r="J90">
      <f>J91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bottom style="hair">
          <color indexed="64"/>
        </bottom>
      </border>
    </ndxf>
  </rcc>
  <rcc rId="5763" sId="6" odxf="1" s="1" dxf="1">
    <nc r="K90">
      <f>K91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5764" sId="6" odxf="1" s="1" dxf="1">
    <nc r="L90">
      <f>L91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fmt sheetId="6" s="1" sqref="A90:XFD90" start="0" length="0">
    <dxf>
      <font>
        <sz val="10"/>
        <color auto="1"/>
        <name val="Times New Roman Baltic"/>
        <family val="1"/>
        <charset val="186"/>
        <scheme val="none"/>
      </font>
    </dxf>
  </rfmt>
  <rcc rId="5765" sId="6" odxf="1" s="1" dxf="1">
    <nc r="A91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766" sId="6" odxf="1" s="1" dxf="1">
    <nc r="B91">
      <v>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767" sId="6" odxf="1" s="1" dxf="1">
    <nc r="C91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768" sId="6" odxf="1" s="1" dxf="1">
    <nc r="D91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E91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F91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5769" sId="6" odxf="1" s="1" dxf="1">
    <nc r="G91" t="inlineStr">
      <is>
        <t xml:space="preserve">Dotacijos užsienio valstybėms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5770" sId="6" odxf="1" s="1" dxf="1">
    <nc r="H91">
      <v>62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771" sId="6" odxf="1" s="1" dxf="1">
    <nc r="I91">
      <f>I92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772" sId="6" odxf="1" s="1" dxf="1">
    <nc r="J91">
      <f>J92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5773" sId="6" odxf="1" s="1" dxf="1">
    <nc r="K91">
      <f>K92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774" sId="6" odxf="1" s="1" dxf="1">
    <nc r="L91">
      <f>L92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A91:XFD91" start="0" length="0">
    <dxf>
      <font>
        <sz val="10"/>
        <color auto="1"/>
        <name val="Times New Roman Baltic"/>
        <family val="1"/>
        <charset val="186"/>
        <scheme val="none"/>
      </font>
    </dxf>
  </rfmt>
  <rcc rId="5775" sId="6" odxf="1" s="1" dxf="1">
    <nc r="A92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776" sId="6" odxf="1" s="1" dxf="1">
    <nc r="B92">
      <v>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777" sId="6" odxf="1" s="1" dxf="1">
    <nc r="C9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778" sId="6" odxf="1" s="1" dxf="1">
    <nc r="D9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779" sId="6" odxf="1" s="1" dxf="1">
    <nc r="E9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F92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5780" sId="6" odxf="1" s="1" dxf="1">
    <nc r="G92" t="inlineStr">
      <is>
        <t xml:space="preserve">Dotacijos užsienio valstybėms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5781" sId="6" odxf="1" s="1" dxf="1">
    <nc r="H92">
      <v>63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782" sId="6" odxf="1" s="1" dxf="1">
    <nc r="I92">
      <f>SUM(I93:I94)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783" sId="6" odxf="1" s="1" dxf="1">
    <nc r="J92">
      <f>SUM(J93:J94)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5784" sId="6" odxf="1" s="1" dxf="1">
    <nc r="K92">
      <f>SUM(K93:K94)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785" sId="6" odxf="1" s="1" dxf="1">
    <nc r="L92">
      <f>SUM(L93:L94)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A92:XFD92" start="0" length="0">
    <dxf>
      <font>
        <sz val="10"/>
        <color auto="1"/>
        <name val="Times New Roman Baltic"/>
        <family val="1"/>
        <charset val="186"/>
        <scheme val="none"/>
      </font>
    </dxf>
  </rfmt>
  <rcc rId="5786" sId="6" odxf="1" s="1" dxf="1">
    <nc r="A93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787" sId="6" odxf="1" s="1" dxf="1">
    <nc r="B93">
      <v>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788" sId="6" odxf="1" s="1" dxf="1">
    <nc r="C93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789" sId="6" odxf="1" s="1" dxf="1">
    <nc r="D93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790" sId="6" odxf="1" s="1" dxf="1">
    <nc r="E93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791" sId="6" odxf="1" s="1" dxf="1">
    <nc r="F93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792" sId="6" odxf="1" s="1" dxf="1">
    <nc r="G93" t="inlineStr">
      <is>
        <t>Dotacijos užsienio valstybėms einamiesiems tikslams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5793" sId="6" odxf="1" s="1" dxf="1">
    <nc r="H93">
      <v>64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93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J93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K93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L93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A93:XFD93" start="0" length="0">
    <dxf>
      <font>
        <sz val="10"/>
        <color auto="1"/>
        <name val="Times New Roman Baltic"/>
        <family val="1"/>
        <charset val="186"/>
        <scheme val="none"/>
      </font>
    </dxf>
  </rfmt>
  <rcc rId="5794" sId="6" odxf="1" s="1" dxf="1">
    <nc r="A94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795" sId="6" odxf="1" s="1" dxf="1">
    <nc r="B94">
      <v>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796" sId="6" odxf="1" s="1" dxf="1">
    <nc r="C9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797" sId="6" odxf="1" s="1" dxf="1">
    <nc r="D9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798" sId="6" odxf="1" s="1" dxf="1">
    <nc r="E9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799" sId="6" odxf="1" s="1" dxf="1">
    <nc r="F94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800" sId="6" odxf="1" s="1" dxf="1">
    <nc r="G94" t="inlineStr">
      <is>
        <t>Dotacijos užsienio valstybėms turtui įsigyti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5801" sId="6" odxf="1" s="1" dxf="1">
    <nc r="H94">
      <v>65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94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J94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K94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L94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A94:XFD94" start="0" length="0">
    <dxf>
      <font>
        <sz val="10"/>
        <color auto="1"/>
        <name val="Times New Roman Baltic"/>
        <family val="1"/>
        <charset val="186"/>
        <scheme val="none"/>
      </font>
    </dxf>
  </rfmt>
  <rcc rId="5802" sId="6" odxf="1" s="1" dxf="1">
    <nc r="A95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803" sId="6" odxf="1" s="1" dxf="1">
    <nc r="B95">
      <v>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804" sId="6" odxf="1" s="1" dxf="1">
    <nc r="C95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D95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E95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F95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5805" sId="6" odxf="1" s="1" dxf="1">
    <nc r="G95" t="inlineStr">
      <is>
        <t xml:space="preserve">Dotacijos tarptautinėms organizacijoms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5806" sId="6" odxf="1" s="1" dxf="1">
    <nc r="H95">
      <v>66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807" sId="6" odxf="1" s="1" dxf="1">
    <nc r="I95">
      <f>I96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808" sId="6" odxf="1" s="1" dxf="1">
    <nc r="J95">
      <f>J96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5809" sId="6" odxf="1" s="1" dxf="1">
    <nc r="K95">
      <f>K96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810" sId="6" odxf="1" s="1" dxf="1">
    <nc r="L95">
      <f>L96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A95:XFD95" start="0" length="0">
    <dxf>
      <font>
        <sz val="10"/>
        <color auto="1"/>
        <name val="Times New Roman Baltic"/>
        <family val="1"/>
        <charset val="186"/>
        <scheme val="none"/>
      </font>
    </dxf>
  </rfmt>
  <rcc rId="5811" sId="6" odxf="1" s="1" dxf="1">
    <nc r="A96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5812" sId="6" odxf="1" s="1" dxf="1">
    <nc r="B96">
      <v>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813" sId="6" odxf="1" s="1" dxf="1">
    <nc r="C96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814" sId="6" odxf="1" s="1" dxf="1">
    <nc r="D9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fmt sheetId="6" s="1" sqref="E96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F96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5815" sId="6" odxf="1" s="1" dxf="1">
    <nc r="G96" t="inlineStr">
      <is>
        <t xml:space="preserve">Dotacijos tarptautinėms organizacijoms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5816" sId="6" odxf="1" s="1" dxf="1">
    <nc r="H96">
      <v>67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817" sId="6" odxf="1" s="1" dxf="1">
    <nc r="I96">
      <f>I97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818" sId="6" odxf="1" s="1" dxf="1">
    <nc r="J96">
      <f>J97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5819" sId="6" odxf="1" s="1" dxf="1">
    <nc r="K96">
      <f>K97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820" sId="6" odxf="1" s="1" dxf="1">
    <nc r="L96">
      <f>L97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A96:XFD96" start="0" length="0">
    <dxf>
      <font>
        <sz val="10"/>
        <color auto="1"/>
        <name val="Times New Roman Baltic"/>
        <family val="1"/>
        <charset val="186"/>
        <scheme val="none"/>
      </font>
    </dxf>
  </rfmt>
  <rcc rId="5821" sId="6" odxf="1" s="1" dxf="1">
    <nc r="A97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5822" sId="6" odxf="1" s="1" dxf="1">
    <nc r="B97">
      <v>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823" sId="6" odxf="1" s="1" dxf="1">
    <nc r="C97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824" sId="6" odxf="1" s="1" dxf="1">
    <nc r="D97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5825" sId="6" odxf="1" s="1" dxf="1">
    <nc r="E97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F97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5826" sId="6" odxf="1" s="1" dxf="1">
    <nc r="G97" t="inlineStr">
      <is>
        <t xml:space="preserve">Dotacijos tarptautinėms organizacijoms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5827" sId="6" odxf="1" s="1" dxf="1">
    <nc r="H97">
      <v>68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828" sId="6" odxf="1" s="1" dxf="1">
    <nc r="I97">
      <f>SUM(I98:I99)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829" sId="6" odxf="1" s="1" dxf="1">
    <nc r="J97">
      <f>SUM(J98:J99)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5830" sId="6" odxf="1" s="1" dxf="1">
    <nc r="K97">
      <f>SUM(K98:K99)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831" sId="6" odxf="1" s="1" dxf="1">
    <nc r="L97">
      <f>SUM(L98:L99)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A97:XFD97" start="0" length="0">
    <dxf>
      <font>
        <sz val="10"/>
        <color auto="1"/>
        <name val="Times New Roman Baltic"/>
        <family val="1"/>
        <charset val="186"/>
        <scheme val="none"/>
      </font>
    </dxf>
  </rfmt>
  <rcc rId="5832" sId="6" odxf="1" s="1" dxf="1">
    <nc r="A98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5833" sId="6" odxf="1" s="1" dxf="1">
    <nc r="B98">
      <v>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834" sId="6" odxf="1" s="1" dxf="1">
    <nc r="C98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835" sId="6" odxf="1" s="1" dxf="1">
    <nc r="D9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5836" sId="6" odxf="1" s="1" dxf="1">
    <nc r="E9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837" sId="6" odxf="1" s="1" dxf="1">
    <nc r="F9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838" sId="6" odxf="1" s="1" dxf="1">
    <nc r="G98" t="inlineStr">
      <is>
        <t>Dotacijos tarptautinėms organizacijoms einamiesiems tikslams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5839" sId="6" odxf="1" s="1" dxf="1">
    <nc r="H98">
      <v>69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98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J98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K98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L98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A98:XFD98" start="0" length="0">
    <dxf>
      <font>
        <sz val="10"/>
        <color auto="1"/>
        <name val="Times New Roman Baltic"/>
        <family val="1"/>
        <charset val="186"/>
        <scheme val="none"/>
      </font>
    </dxf>
  </rfmt>
  <rcc rId="5840" sId="6" odxf="1" s="1" dxf="1">
    <nc r="A99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5841" sId="6" odxf="1" s="1" dxf="1">
    <nc r="B99">
      <v>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842" sId="6" odxf="1" s="1" dxf="1">
    <nc r="C99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843" sId="6" odxf="1" s="1" dxf="1">
    <nc r="D99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5844" sId="6" odxf="1" s="1" dxf="1">
    <nc r="E99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845" sId="6" odxf="1" s="1" dxf="1">
    <nc r="F99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846" sId="6" odxf="1" s="1" dxf="1">
    <nc r="G99" t="inlineStr">
      <is>
        <t xml:space="preserve">Dotacijos tarptautinėms organizacijoms turtui įsigyti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5847" sId="6" odxf="1" s="1" dxf="1">
    <nc r="H99">
      <v>70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99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J99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K99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L99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A99:XFD99" start="0" length="0">
    <dxf>
      <font>
        <sz val="10"/>
        <color auto="1"/>
        <name val="Times New Roman Baltic"/>
        <family val="1"/>
        <charset val="186"/>
        <scheme val="none"/>
      </font>
    </dxf>
  </rfmt>
  <rcc rId="5848" sId="6" odxf="1" s="1" dxf="1">
    <nc r="A100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5849" sId="6" odxf="1" s="1" dxf="1">
    <nc r="B100">
      <v>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850" sId="6" odxf="1" s="1" dxf="1">
    <nc r="C100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D100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dxf>
  </rfmt>
  <rfmt sheetId="6" s="1" sqref="E100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F100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5851" sId="6" odxf="1" s="1" dxf="1">
    <nc r="G100" t="inlineStr">
      <is>
        <t>Dotacijos kitiems valdžios sektoriaus subjektams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5852" sId="6" odxf="1" s="1" dxf="1">
    <nc r="H100">
      <v>71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853" sId="6" odxf="1" s="1" dxf="1">
    <nc r="I100">
      <f>I101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854" sId="6" odxf="1" s="1" dxf="1">
    <nc r="J100">
      <f>J101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5855" sId="6" odxf="1" s="1" dxf="1">
    <nc r="K100">
      <f>K101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856" sId="6" odxf="1" s="1" dxf="1">
    <nc r="L100">
      <f>L101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A100:XFD100" start="0" length="0">
    <dxf>
      <font>
        <sz val="10"/>
        <color auto="1"/>
        <name val="Times New Roman Baltic"/>
        <family val="1"/>
        <charset val="186"/>
        <scheme val="none"/>
      </font>
    </dxf>
  </rfmt>
  <rcc rId="5857" sId="6" odxf="1" s="1" dxf="1">
    <nc r="A101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5858" sId="6" odxf="1" s="1" dxf="1">
    <nc r="B101">
      <v>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859" sId="6" odxf="1" s="1" dxf="1">
    <nc r="C101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860" sId="6" odxf="1" s="1" dxf="1">
    <nc r="D101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fmt sheetId="6" s="1" sqref="E101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F101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5861" sId="6" odxf="1" s="1" dxf="1">
    <nc r="G101" t="inlineStr">
      <is>
        <t>Dotacijos kitiems valdžios sektoriaus subjektams einamiesiems tikslams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5862" sId="6" odxf="1" s="1" dxf="1">
    <nc r="H101">
      <v>72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863" sId="6" odxf="1" s="1" dxf="1">
    <nc r="I101">
      <f>I102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864" sId="6" odxf="1" s="1" dxf="1">
    <nc r="J101">
      <f>J102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5865" sId="6" odxf="1" s="1" dxf="1">
    <nc r="K101">
      <f>K102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866" sId="6" odxf="1" s="1" dxf="1">
    <nc r="L101">
      <f>L102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A101:XFD101" start="0" length="0">
    <dxf>
      <font>
        <sz val="10"/>
        <color auto="1"/>
        <name val="Times New Roman Baltic"/>
        <family val="1"/>
        <charset val="186"/>
        <scheme val="none"/>
      </font>
    </dxf>
  </rfmt>
  <rcc rId="5867" sId="6" odxf="1" s="1" dxf="1">
    <nc r="A102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</border>
    </ndxf>
  </rcc>
  <rcc rId="5868" sId="6" odxf="1" s="1" dxf="1">
    <nc r="B102">
      <v>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</border>
    </ndxf>
  </rcc>
  <rcc rId="5869" sId="6" odxf="1" s="1" dxf="1">
    <nc r="C102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</border>
    </ndxf>
  </rcc>
  <rcc rId="5870" sId="6" odxf="1" s="1" dxf="1">
    <nc r="D10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</ndxf>
  </rcc>
  <rcc rId="5871" sId="6" odxf="1" s="1" dxf="1">
    <nc r="E10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</border>
    </ndxf>
  </rcc>
  <rfmt sheetId="6" s="1" sqref="F102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left style="hair">
          <color indexed="64"/>
        </left>
        <right style="hair">
          <color indexed="64"/>
        </right>
      </border>
    </dxf>
  </rfmt>
  <rcc rId="5872" sId="6" odxf="1" s="1" dxf="1">
    <nc r="G102" t="inlineStr">
      <is>
        <t>Dotacijos kitiems valdžios sektoriaus subjektams einamiesiems tikslams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</ndxf>
  </rcc>
  <rcc rId="5873" sId="6" odxf="1" s="1" dxf="1">
    <nc r="H102">
      <v>73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874" sId="6" odxf="1" s="1" dxf="1">
    <nc r="I102">
      <f>SUM(I103:I104)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</border>
    </ndxf>
  </rcc>
  <rcc rId="5875" sId="6" odxf="1" s="1" dxf="1">
    <nc r="J102">
      <f>SUM(J103:J104)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</border>
    </ndxf>
  </rcc>
  <rcc rId="5876" sId="6" odxf="1" s="1" dxf="1">
    <nc r="K102">
      <f>SUM(K103:K104)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</border>
    </ndxf>
  </rcc>
  <rcc rId="5877" sId="6" odxf="1" s="1" dxf="1">
    <nc r="L102">
      <f>SUM(L103:L104)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</border>
    </ndxf>
  </rcc>
  <rfmt sheetId="6" s="1" sqref="A102:XFD102" start="0" length="0">
    <dxf>
      <font>
        <sz val="10"/>
        <color auto="1"/>
        <name val="Times New Roman Baltic"/>
        <family val="1"/>
        <charset val="186"/>
        <scheme val="none"/>
      </font>
    </dxf>
  </rfmt>
  <rcc rId="5878" sId="6" odxf="1" s="1" dxf="1">
    <nc r="A103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5879" sId="6" odxf="1" s="1" dxf="1">
    <nc r="B103">
      <v>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880" sId="6" odxf="1" s="1" dxf="1">
    <nc r="C103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881" sId="6" odxf="1" s="1" dxf="1">
    <nc r="D103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5882" sId="6" odxf="1" s="1" dxf="1">
    <nc r="E103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883" sId="6" odxf="1" s="1" dxf="1">
    <nc r="F103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884" sId="6" odxf="1" s="1" dxf="1">
    <nc r="G103" t="inlineStr">
      <is>
        <t>Dotacijos kitiems valdžios sektoriaus subjektams einamiesiems tikslams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5885" sId="6" odxf="1" s="1" dxf="1">
    <nc r="H103">
      <v>74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103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J103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K103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L103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A103:XFD103" start="0" length="0">
    <dxf>
      <font>
        <sz val="10"/>
        <color auto="1"/>
        <name val="Times New Roman Baltic"/>
        <family val="1"/>
        <charset val="186"/>
        <scheme val="none"/>
      </font>
    </dxf>
  </rfmt>
  <rcc rId="5886" sId="6" odxf="1" s="1" dxf="1">
    <nc r="A104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</border>
    </ndxf>
  </rcc>
  <rcc rId="5887" sId="6" odxf="1" s="1" dxf="1">
    <nc r="B104">
      <v>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</border>
    </ndxf>
  </rcc>
  <rcc rId="5888" sId="6" odxf="1" s="1" dxf="1">
    <nc r="C104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</border>
    </ndxf>
  </rcc>
  <rcc rId="5889" sId="6" odxf="1" s="1" dxf="1">
    <nc r="D10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</ndxf>
  </rcc>
  <rcc rId="5890" sId="6" odxf="1" s="1" dxf="1">
    <nc r="E10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</border>
    </ndxf>
  </rcc>
  <rcc rId="5891" sId="6" odxf="1" s="1" dxf="1">
    <nc r="F104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left style="hair">
          <color indexed="64"/>
        </left>
        <right style="hair">
          <color indexed="64"/>
        </right>
      </border>
    </ndxf>
  </rcc>
  <rcc rId="5892" sId="6" odxf="1" s="1" dxf="1">
    <nc r="G104" t="inlineStr">
      <is>
        <t>Dotacijos savivaldybėms einamiesiems tikslams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</ndxf>
  </rcc>
  <rcc rId="5893" sId="6" odxf="1" s="1" dxf="1">
    <nc r="H104">
      <v>75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104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J104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K104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L104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A104:XFD104" start="0" length="0">
    <dxf>
      <font>
        <sz val="10"/>
        <color auto="1"/>
        <name val="Times New Roman Baltic"/>
        <family val="1"/>
        <charset val="186"/>
        <scheme val="none"/>
      </font>
    </dxf>
  </rfmt>
  <rcc rId="5894" sId="6" odxf="1" s="1" dxf="1">
    <nc r="A105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</border>
    </ndxf>
  </rcc>
  <rcc rId="5895" sId="6" odxf="1" s="1" dxf="1">
    <nc r="B105">
      <v>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</border>
    </ndxf>
  </rcc>
  <rcc rId="5896" sId="6" odxf="1" s="1" dxf="1">
    <nc r="C105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</border>
    </ndxf>
  </rcc>
  <rcc rId="5897" sId="6" odxf="1" s="1" dxf="1">
    <nc r="D105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</ndxf>
  </rcc>
  <rfmt sheetId="6" s="1" sqref="E105" start="0" length="0">
    <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</border>
    </dxf>
  </rfmt>
  <rfmt sheetId="6" s="1" sqref="F105" start="0" length="0">
    <dxf>
      <font>
        <sz val="10"/>
        <color auto="1"/>
        <name val="Times New Roman Baltic"/>
        <charset val="186"/>
        <scheme val="none"/>
      </font>
      <alignment horizontal="center" vertical="top" wrapText="1"/>
      <border outline="0">
        <left style="hair">
          <color indexed="64"/>
        </left>
        <right style="hair">
          <color indexed="64"/>
        </right>
      </border>
    </dxf>
  </rfmt>
  <rcc rId="5898" sId="6" odxf="1" s="1" dxf="1">
    <nc r="G105" t="inlineStr">
      <is>
        <t>Dotacijos kitiems valdžios sektoriaus subjektams turtui įsigyti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</ndxf>
  </rcc>
  <rcc rId="5899" sId="6" odxf="1" s="1" dxf="1">
    <nc r="H105">
      <v>76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900" sId="6" odxf="1" s="1" dxf="1">
    <nc r="I105">
      <f>I106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</border>
    </ndxf>
  </rcc>
  <rcc rId="5901" sId="6" odxf="1" s="1" dxf="1">
    <nc r="J105">
      <f>J106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</border>
    </ndxf>
  </rcc>
  <rcc rId="5902" sId="6" odxf="1" s="1" dxf="1">
    <nc r="K105">
      <f>K106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</border>
    </ndxf>
  </rcc>
  <rcc rId="5903" sId="6" odxf="1" s="1" dxf="1">
    <nc r="L105">
      <f>L106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</border>
    </ndxf>
  </rcc>
  <rfmt sheetId="6" s="1" sqref="A105:XFD105" start="0" length="0">
    <dxf>
      <font>
        <sz val="10"/>
        <color auto="1"/>
        <name val="Times New Roman Baltic"/>
        <family val="1"/>
        <charset val="186"/>
        <scheme val="none"/>
      </font>
    </dxf>
  </rfmt>
  <rcc rId="5904" sId="6" odxf="1" s="1" dxf="1">
    <nc r="A106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</border>
    </ndxf>
  </rcc>
  <rcc rId="5905" sId="6" odxf="1" s="1" dxf="1">
    <nc r="B106">
      <v>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</border>
    </ndxf>
  </rcc>
  <rcc rId="5906" sId="6" odxf="1" s="1" dxf="1">
    <nc r="C106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</border>
    </ndxf>
  </rcc>
  <rcc rId="5907" sId="6" odxf="1" s="1" dxf="1">
    <nc r="D106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</ndxf>
  </rcc>
  <rcc rId="5908" sId="6" odxf="1" s="1" dxf="1">
    <nc r="E10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</border>
    </ndxf>
  </rcc>
  <rfmt sheetId="6" s="1" sqref="F106" start="0" length="0">
    <dxf>
      <font>
        <sz val="10"/>
        <color auto="1"/>
        <name val="Times New Roman Baltic"/>
        <charset val="186"/>
        <scheme val="none"/>
      </font>
      <alignment horizontal="center" vertical="top" wrapText="1"/>
      <border outline="0">
        <left style="hair">
          <color indexed="64"/>
        </left>
        <right style="hair">
          <color indexed="64"/>
        </right>
      </border>
    </dxf>
  </rfmt>
  <rcc rId="5909" sId="6" odxf="1" s="1" dxf="1">
    <nc r="G106" t="inlineStr">
      <is>
        <t>Dotacijos kitiems valdžios sektoriaus subjektams turtui įsigyti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</ndxf>
  </rcc>
  <rcc rId="5910" sId="6" odxf="1" s="1" dxf="1">
    <nc r="H106">
      <v>77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911" sId="6" odxf="1" s="1" dxf="1">
    <nc r="I106">
      <f>SUM(I107:I108)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</border>
    </ndxf>
  </rcc>
  <rcc rId="5912" sId="6" odxf="1" s="1" dxf="1">
    <nc r="J106">
      <f>SUM(J107:J108)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</border>
    </ndxf>
  </rcc>
  <rcc rId="5913" sId="6" odxf="1" s="1" dxf="1">
    <nc r="K106">
      <f>SUM(K107:K108)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</border>
    </ndxf>
  </rcc>
  <rcc rId="5914" sId="6" odxf="1" s="1" dxf="1">
    <nc r="L106">
      <f>SUM(L107:L108)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</border>
    </ndxf>
  </rcc>
  <rfmt sheetId="6" s="1" sqref="A106:XFD106" start="0" length="0">
    <dxf>
      <font>
        <sz val="10"/>
        <color auto="1"/>
        <name val="Times New Roman Baltic"/>
        <family val="1"/>
        <charset val="186"/>
        <scheme val="none"/>
      </font>
    </dxf>
  </rfmt>
  <rcc rId="5915" sId="6" odxf="1" s="1" dxf="1">
    <nc r="A107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</border>
    </ndxf>
  </rcc>
  <rcc rId="5916" sId="6" odxf="1" s="1" dxf="1">
    <nc r="B107">
      <v>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</border>
    </ndxf>
  </rcc>
  <rcc rId="5917" sId="6" odxf="1" s="1" dxf="1">
    <nc r="C107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</border>
    </ndxf>
  </rcc>
  <rcc rId="5918" sId="6" odxf="1" s="1" dxf="1">
    <nc r="D107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</ndxf>
  </rcc>
  <rcc rId="5919" sId="6" odxf="1" s="1" dxf="1">
    <nc r="E107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</border>
    </ndxf>
  </rcc>
  <rcc rId="5920" sId="6" odxf="1" s="1" dxf="1">
    <nc r="F107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horizontal="center" vertical="top" wrapText="1"/>
      <border outline="0">
        <left style="hair">
          <color indexed="64"/>
        </left>
        <right style="hair">
          <color indexed="64"/>
        </right>
      </border>
    </ndxf>
  </rcc>
  <rcc rId="5921" sId="6" odxf="1" s="1" dxf="1">
    <nc r="G107" t="inlineStr">
      <is>
        <t>Dotacijos kitiems valdžios sektoriaus subjektams turtui įsigyti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</ndxf>
  </rcc>
  <rcc rId="5922" sId="6" odxf="1" s="1" dxf="1">
    <nc r="H107">
      <v>78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107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J107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K107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L107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A107:XFD107" start="0" length="0">
    <dxf>
      <font>
        <sz val="10"/>
        <color auto="1"/>
        <name val="Times New Roman Baltic"/>
        <family val="1"/>
        <charset val="186"/>
        <scheme val="none"/>
      </font>
    </dxf>
  </rfmt>
  <rcc rId="5923" sId="6" odxf="1" s="1" dxf="1">
    <nc r="A108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</border>
    </ndxf>
  </rcc>
  <rcc rId="5924" sId="6" odxf="1" s="1" dxf="1">
    <nc r="B108">
      <v>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</border>
    </ndxf>
  </rcc>
  <rcc rId="5925" sId="6" odxf="1" s="1" dxf="1">
    <nc r="C108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</border>
    </ndxf>
  </rcc>
  <rcc rId="5926" sId="6" odxf="1" s="1" dxf="1">
    <nc r="D108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</ndxf>
  </rcc>
  <rcc rId="5927" sId="6" odxf="1" s="1" dxf="1">
    <nc r="E10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</border>
    </ndxf>
  </rcc>
  <rcc rId="5928" sId="6" odxf="1" s="1" dxf="1">
    <nc r="F108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horizontal="center" vertical="top" wrapText="1"/>
      <border outline="0">
        <left style="hair">
          <color indexed="64"/>
        </left>
        <right style="hair">
          <color indexed="64"/>
        </right>
      </border>
    </ndxf>
  </rcc>
  <rcc rId="5929" sId="6" odxf="1" s="1" dxf="1">
    <nc r="G108" t="inlineStr">
      <is>
        <t>Dotacijos savivaldybėms turtui įsigyti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</ndxf>
  </rcc>
  <rcc rId="5930" sId="6" odxf="1" s="1" dxf="1">
    <nc r="H108">
      <v>79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108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J108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K108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L108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A108:XFD108" start="0" length="0">
    <dxf>
      <font>
        <sz val="10"/>
        <color auto="1"/>
        <name val="Times New Roman Baltic"/>
        <family val="1"/>
        <charset val="186"/>
        <scheme val="none"/>
      </font>
    </dxf>
  </rfmt>
  <rcc rId="5931" sId="6" odxf="1" s="1" dxf="1">
    <nc r="A109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5932" sId="6" odxf="1" s="1" dxf="1">
    <nc r="B109">
      <v>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C109" start="0" length="0">
    <dxf>
      <font>
        <b/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D109" start="0" length="0">
    <dxf>
      <font>
        <b/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dxf>
  </rfmt>
  <rfmt sheetId="6" s="1" sqref="E109" start="0" length="0">
    <dxf>
      <font>
        <b/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F109" start="0" length="0">
    <dxf>
      <font>
        <b/>
        <sz val="10"/>
        <color auto="1"/>
        <name val="Times New Roman Baltic"/>
        <charset val="186"/>
        <scheme val="none"/>
      </font>
      <alignment horizontal="center"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5933" sId="6" odxf="1" s="1" dxf="1">
    <nc r="G109" t="inlineStr">
      <is>
        <t xml:space="preserve">Įmokos į Europos Sąjungos biudžetą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10"/>
        <color auto="1"/>
        <name val="Times New Roman Baltic"/>
        <charset val="186"/>
        <scheme val="none"/>
      </font>
      <alignment vertical="center" wrapText="1"/>
      <border outline="0">
        <top style="hair">
          <color indexed="64"/>
        </top>
        <bottom style="hair">
          <color indexed="64"/>
        </bottom>
      </border>
    </ndxf>
  </rcc>
  <rcc rId="5934" sId="6" odxf="1" s="1" dxf="1">
    <nc r="H109">
      <v>80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935" sId="6" odxf="1" s="1" dxf="1">
    <nc r="I109">
      <f>SUM(I110+I115+I119+I123+I127)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936" sId="6" odxf="1" s="1" dxf="1">
    <nc r="J109">
      <f>SUM(J110+J115+J119+J123+J127)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5937" sId="6" odxf="1" s="1" dxf="1">
    <nc r="K109">
      <f>SUM(K110+K115+K119+K123+K127)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938" sId="6" odxf="1" s="1" dxf="1">
    <nc r="L109">
      <f>SUM(L110+L115+L119+L123+L127)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A109:XFD109" start="0" length="0">
    <dxf>
      <font>
        <sz val="10"/>
        <color auto="1"/>
        <name val="Times New Roman Baltic"/>
        <family val="1"/>
        <charset val="186"/>
        <scheme val="none"/>
      </font>
    </dxf>
  </rfmt>
  <rcc rId="5939" sId="6" odxf="1" s="1" dxf="1">
    <nc r="A110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</border>
    </ndxf>
  </rcc>
  <rcc rId="5940" sId="6" odxf="1" s="1" dxf="1">
    <nc r="B110">
      <v>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</border>
    </ndxf>
  </rcc>
  <rcc rId="5941" sId="6" odxf="1" s="1" dxf="1">
    <nc r="C11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</border>
    </ndxf>
  </rcc>
  <rfmt sheetId="6" s="1" sqref="D110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</dxf>
  </rfmt>
  <rfmt sheetId="6" s="1" sqref="E110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</border>
    </dxf>
  </rfmt>
  <rfmt sheetId="6" s="1" sqref="F110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left style="hair">
          <color indexed="64"/>
        </left>
        <right style="hair">
          <color indexed="64"/>
        </right>
      </border>
    </dxf>
  </rfmt>
  <rcc rId="5942" sId="6" odxf="1" s="1" dxf="1">
    <nc r="G110" t="inlineStr">
      <is>
        <t xml:space="preserve">Tradiciniai nuosavi ištekliai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</ndxf>
  </rcc>
  <rcc rId="5943" sId="6" odxf="1" s="1" dxf="1">
    <nc r="H110">
      <v>81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944" sId="6" odxf="1" s="1" dxf="1">
    <nc r="I110">
      <f>I111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</border>
    </ndxf>
  </rcc>
  <rcc rId="5945" sId="6" odxf="1" s="1" dxf="1">
    <nc r="J110">
      <f>J111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</border>
    </ndxf>
  </rcc>
  <rcc rId="5946" sId="6" odxf="1" s="1" dxf="1">
    <nc r="K110">
      <f>K111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</border>
    </ndxf>
  </rcc>
  <rcc rId="5947" sId="6" odxf="1" s="1" dxf="1">
    <nc r="L110">
      <f>L111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</border>
    </ndxf>
  </rcc>
  <rfmt sheetId="6" s="1" sqref="A110:XFD110" start="0" length="0">
    <dxf>
      <font>
        <sz val="10"/>
        <color auto="1"/>
        <name val="Times New Roman Baltic"/>
        <family val="1"/>
        <charset val="186"/>
        <scheme val="none"/>
      </font>
    </dxf>
  </rfmt>
  <rcc rId="5948" sId="6" odxf="1" s="1" dxf="1">
    <nc r="A111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5949" sId="6" odxf="1" s="1" dxf="1">
    <nc r="B111">
      <v>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950" sId="6" odxf="1" s="1" dxf="1">
    <nc r="C111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951" sId="6" odxf="1" s="1" dxf="1">
    <nc r="D111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fmt sheetId="6" s="1" sqref="E111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F111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5952" sId="6" odxf="1" s="1" dxf="1">
    <nc r="G111" t="inlineStr">
      <is>
        <t xml:space="preserve">Tradiciniai nuosavi ištekliai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5953" sId="6" odxf="1" s="1" dxf="1">
    <nc r="H111">
      <v>82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954" sId="6" odxf="1" s="1" dxf="1">
    <nc r="I111">
      <f>I112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955" sId="6" odxf="1" s="1" dxf="1">
    <nc r="J111">
      <f>J112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5956" sId="6" odxf="1" s="1" dxf="1">
    <nc r="K111">
      <f>K112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957" sId="6" odxf="1" s="1" dxf="1">
    <nc r="L111">
      <f>L112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A111:XFD111" start="0" length="0">
    <dxf>
      <font>
        <sz val="10"/>
        <color auto="1"/>
        <name val="Times New Roman Baltic"/>
        <family val="1"/>
        <charset val="186"/>
        <scheme val="none"/>
      </font>
    </dxf>
  </rfmt>
  <rcc rId="5958" sId="6" odxf="1" s="1" dxf="1">
    <nc r="A112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5959" sId="6" odxf="1" s="1" dxf="1">
    <nc r="B112">
      <v>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960" sId="6" odxf="1" s="1" dxf="1">
    <nc r="C11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961" sId="6" odxf="1" s="1" dxf="1">
    <nc r="D11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5962" sId="6" odxf="1" s="1" dxf="1">
    <nc r="E11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F112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5963" sId="6" odxf="1" s="1" dxf="1">
    <nc r="G112" t="inlineStr">
      <is>
        <t xml:space="preserve">Tradiciniai nuosavi ištekliai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5964" sId="6" odxf="1" s="1" dxf="1">
    <nc r="H112">
      <v>83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965" sId="6" odxf="1" s="1" dxf="1">
    <nc r="I112">
      <f>SUM(I113:I114)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966" sId="6" odxf="1" s="1" dxf="1">
    <nc r="J112">
      <f>SUM(J113:J114)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5967" sId="6" odxf="1" s="1" dxf="1">
    <nc r="K112">
      <f>SUM(K113:K114)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968" sId="6" odxf="1" s="1" dxf="1">
    <nc r="L112">
      <f>SUM(L113:L114)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A112:XFD112" start="0" length="0">
    <dxf>
      <font>
        <sz val="10"/>
        <color auto="1"/>
        <name val="Times New Roman Baltic"/>
        <family val="1"/>
        <charset val="186"/>
        <scheme val="none"/>
      </font>
    </dxf>
  </rfmt>
  <rcc rId="5969" sId="6" odxf="1" s="1" dxf="1">
    <nc r="A113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5970" sId="6" odxf="1" s="1" dxf="1">
    <nc r="B113">
      <v>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971" sId="6" odxf="1" s="1" dxf="1">
    <nc r="C113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972" sId="6" odxf="1" s="1" dxf="1">
    <nc r="D113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5973" sId="6" odxf="1" s="1" dxf="1">
    <nc r="E113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974" sId="6" odxf="1" s="1" dxf="1">
    <nc r="F113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975" sId="6" odxf="1" s="1" dxf="1">
    <nc r="G113" t="inlineStr">
      <is>
        <t xml:space="preserve">Muitai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5976" sId="6" odxf="1" s="1" dxf="1">
    <nc r="H113">
      <v>84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113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J113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K113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L113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A113:XFD113" start="0" length="0">
    <dxf>
      <font>
        <sz val="10"/>
        <color auto="1"/>
        <name val="Times New Roman Baltic"/>
        <family val="1"/>
        <charset val="186"/>
        <scheme val="none"/>
      </font>
    </dxf>
  </rfmt>
  <rcc rId="5977" sId="6" odxf="1" s="1" dxf="1">
    <nc r="A114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bottom style="hair">
          <color indexed="64"/>
        </bottom>
      </border>
    </ndxf>
  </rcc>
  <rcc rId="5978" sId="6" odxf="1" s="1" dxf="1">
    <nc r="B114">
      <v>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5979" sId="6" odxf="1" s="1" dxf="1">
    <nc r="C11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cc rId="5980" sId="6" odxf="1" s="1" dxf="1">
    <nc r="D11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bottom style="hair">
          <color indexed="64"/>
        </bottom>
      </border>
    </ndxf>
  </rcc>
  <rcc rId="5981" sId="6" odxf="1" s="1" dxf="1">
    <nc r="E11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5982" sId="6" odxf="1" s="1" dxf="1">
    <nc r="F114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5983" sId="6" odxf="1" s="1" dxf="1">
    <nc r="G114" t="inlineStr">
      <is>
        <t xml:space="preserve">Cukraus sektoriaus mokesčiai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bottom style="hair">
          <color indexed="64"/>
        </bottom>
      </border>
    </ndxf>
  </rcc>
  <rcc rId="5984" sId="6" odxf="1" s="1" dxf="1">
    <nc r="H114">
      <v>85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114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bottom style="hair">
          <color indexed="64"/>
        </bottom>
      </border>
    </dxf>
  </rfmt>
  <rfmt sheetId="6" s="1" sqref="J114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bottom style="hair">
          <color indexed="64"/>
        </bottom>
      </border>
    </dxf>
  </rfmt>
  <rfmt sheetId="6" s="1" sqref="K114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bottom style="hair">
          <color indexed="64"/>
        </bottom>
      </border>
    </dxf>
  </rfmt>
  <rfmt sheetId="6" s="1" sqref="L114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bottom style="hair">
          <color indexed="64"/>
        </bottom>
      </border>
    </dxf>
  </rfmt>
  <rfmt sheetId="6" s="1" sqref="A114:XFD114" start="0" length="0">
    <dxf>
      <font>
        <sz val="10"/>
        <color auto="1"/>
        <name val="Times New Roman Baltic"/>
        <family val="1"/>
        <charset val="186"/>
        <scheme val="none"/>
      </font>
    </dxf>
  </rfmt>
  <rcc rId="5985" sId="6" odxf="1" s="1" dxf="1">
    <nc r="A115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5986" sId="6" odxf="1" s="1" dxf="1">
    <nc r="B115">
      <v>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987" sId="6" odxf="1" s="1" dxf="1">
    <nc r="C115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D115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dxf>
  </rfmt>
  <rfmt sheetId="6" s="1" sqref="E115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F115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5988" sId="6" odxf="1" s="1" dxf="1">
    <nc r="G115" t="inlineStr">
      <is>
        <t xml:space="preserve">Pridėtinės vertės mokesčio nuosavi ištekliai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5989" sId="6" odxf="1" s="1" dxf="1">
    <nc r="H115">
      <v>86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990" sId="6" odxf="1" s="1" dxf="1">
    <nc r="I115">
      <f>I116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991" sId="6" odxf="1" s="1" dxf="1">
    <nc r="J115">
      <f>J116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5992" sId="6" odxf="1" s="1" dxf="1">
    <nc r="K115">
      <f>K116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993" sId="6" odxf="1" s="1" dxf="1">
    <nc r="L115">
      <f>L116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A115:XFD115" start="0" length="0">
    <dxf>
      <font>
        <sz val="10"/>
        <color auto="1"/>
        <name val="Times New Roman Baltic"/>
        <family val="1"/>
        <charset val="186"/>
        <scheme val="none"/>
      </font>
    </dxf>
  </rfmt>
  <rcc rId="5994" sId="6" odxf="1" s="1" dxf="1">
    <nc r="A116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5995" sId="6" odxf="1" s="1" dxf="1">
    <nc r="B116">
      <v>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996" sId="6" odxf="1" s="1" dxf="1">
    <nc r="C116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997" sId="6" odxf="1" s="1" dxf="1">
    <nc r="D11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fmt sheetId="6" s="1" sqref="E116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F116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5998" sId="6" odxf="1" s="1" dxf="1">
    <nc r="G116" t="inlineStr">
      <is>
        <t xml:space="preserve">Pridėtinės vertės mokesčio nuosavi ištekliai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5999" sId="6" odxf="1" s="1" dxf="1">
    <nc r="H116">
      <v>87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000" sId="6" odxf="1" s="1" dxf="1">
    <nc r="I116">
      <f>I117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001" sId="6" odxf="1" s="1" dxf="1">
    <nc r="J116">
      <f>J117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6002" sId="6" odxf="1" s="1" dxf="1">
    <nc r="K116">
      <f>K117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003" sId="6" odxf="1" s="1" dxf="1">
    <nc r="L116">
      <f>L117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A116:XFD116" start="0" length="0">
    <dxf>
      <font>
        <sz val="10"/>
        <color auto="1"/>
        <name val="Times New Roman Baltic"/>
        <family val="1"/>
        <charset val="186"/>
        <scheme val="none"/>
      </font>
    </dxf>
  </rfmt>
  <rcc rId="6004" sId="6" odxf="1" s="1" dxf="1">
    <nc r="A117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6005" sId="6" odxf="1" s="1" dxf="1">
    <nc r="B117">
      <v>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006" sId="6" odxf="1" s="1" dxf="1">
    <nc r="C117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007" sId="6" odxf="1" s="1" dxf="1">
    <nc r="D117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6008" sId="6" odxf="1" s="1" dxf="1">
    <nc r="E117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F117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6009" sId="6" odxf="1" s="1" dxf="1">
    <nc r="G117" t="inlineStr">
      <is>
        <t xml:space="preserve">Pridėtinės vertės mokesčio nuosavi ištekliai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6010" sId="6" odxf="1" s="1" dxf="1">
    <nc r="H117">
      <v>88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011" sId="6" odxf="1" s="1" dxf="1">
    <nc r="I117">
      <f>I118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012" sId="6" odxf="1" s="1" dxf="1">
    <nc r="J117">
      <f>J118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6013" sId="6" odxf="1" s="1" dxf="1">
    <nc r="K117">
      <f>K118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014" sId="6" odxf="1" s="1" dxf="1">
    <nc r="L117">
      <f>L118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A117:XFD117" start="0" length="0">
    <dxf>
      <font>
        <sz val="10"/>
        <color auto="1"/>
        <name val="Times New Roman Baltic"/>
        <family val="1"/>
        <charset val="186"/>
        <scheme val="none"/>
      </font>
    </dxf>
  </rfmt>
  <rcc rId="6015" sId="6" odxf="1" s="1" dxf="1">
    <nc r="A118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6016" sId="6" odxf="1" s="1" dxf="1">
    <nc r="B118">
      <v>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017" sId="6" odxf="1" s="1" dxf="1">
    <nc r="C118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018" sId="6" odxf="1" s="1" dxf="1">
    <nc r="D11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6019" sId="6" odxf="1" s="1" dxf="1">
    <nc r="E11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020" sId="6" odxf="1" s="1" dxf="1">
    <nc r="F11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021" sId="6" odxf="1" s="1" dxf="1">
    <nc r="G118" t="inlineStr">
      <is>
        <t xml:space="preserve">Pridėtinės vertės mokesčio nuosavi ištekliai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6022" sId="6" odxf="1" s="1" dxf="1">
    <nc r="H118">
      <v>89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118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J118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K118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L118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A118:XFD118" start="0" length="0">
    <dxf>
      <font>
        <sz val="10"/>
        <color auto="1"/>
        <name val="Times New Roman Baltic"/>
        <family val="1"/>
        <charset val="186"/>
        <scheme val="none"/>
      </font>
    </dxf>
  </rfmt>
  <rcc rId="6023" sId="6" odxf="1" s="1" dxf="1">
    <nc r="A119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bottom style="hair">
          <color indexed="64"/>
        </bottom>
      </border>
    </ndxf>
  </rcc>
  <rcc rId="6024" sId="6" odxf="1" s="1" dxf="1">
    <nc r="B119">
      <v>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6025" sId="6" odxf="1" s="1" dxf="1">
    <nc r="C119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fmt sheetId="6" s="1" sqref="D119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bottom style="hair">
          <color indexed="64"/>
        </bottom>
      </border>
    </dxf>
  </rfmt>
  <rfmt sheetId="6" s="1" sqref="E119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dxf>
  </rfmt>
  <rfmt sheetId="6" s="1" sqref="F119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dxf>
  </rfmt>
  <rcc rId="6026" sId="6" odxf="1" s="1" dxf="1">
    <nc r="G119" t="inlineStr">
      <is>
        <t xml:space="preserve">Bendrųjų nacionalinių pajamų nuosavi ištekliai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bottom style="hair">
          <color indexed="64"/>
        </bottom>
      </border>
    </ndxf>
  </rcc>
  <rcc rId="6027" sId="6" odxf="1" s="1" dxf="1">
    <nc r="H119">
      <v>90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028" sId="6" odxf="1" s="1" dxf="1">
    <nc r="I119">
      <f>I120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bottom style="hair">
          <color indexed="64"/>
        </bottom>
      </border>
    </ndxf>
  </rcc>
  <rcc rId="6029" sId="6" odxf="1" s="1" dxf="1">
    <nc r="J119">
      <f>J120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bottom style="hair">
          <color indexed="64"/>
        </bottom>
      </border>
    </ndxf>
  </rcc>
  <rcc rId="6030" sId="6" odxf="1" s="1" dxf="1">
    <nc r="K119">
      <f>K120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6031" sId="6" odxf="1" s="1" dxf="1">
    <nc r="L119">
      <f>L120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bottom style="hair">
          <color indexed="64"/>
        </bottom>
      </border>
    </ndxf>
  </rcc>
  <rfmt sheetId="6" s="1" sqref="A119:XFD119" start="0" length="0">
    <dxf>
      <font>
        <sz val="10"/>
        <color auto="1"/>
        <name val="Times New Roman Baltic"/>
        <family val="1"/>
        <charset val="186"/>
        <scheme val="none"/>
      </font>
    </dxf>
  </rfmt>
  <rcc rId="6032" sId="6" odxf="1" s="1" dxf="1">
    <nc r="A120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6033" sId="6" odxf="1" s="1" dxf="1">
    <nc r="B120">
      <v>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034" sId="6" odxf="1" s="1" dxf="1">
    <nc r="C120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035" sId="6" odxf="1" s="1" dxf="1">
    <nc r="D12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fmt sheetId="6" s="1" sqref="E120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F120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6036" sId="6" odxf="1" s="1" dxf="1">
    <nc r="G120" t="inlineStr">
      <is>
        <t xml:space="preserve">Bendrųjų nacionalinių pajamų nuosavi ištekliai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6037" sId="6" odxf="1" s="1" dxf="1">
    <nc r="H120">
      <v>91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038" sId="6" odxf="1" s="1" dxf="1">
    <nc r="I120">
      <f>I121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039" sId="6" odxf="1" s="1" dxf="1">
    <nc r="J120">
      <f>J121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6040" sId="6" odxf="1" s="1" dxf="1">
    <nc r="K120">
      <f>K121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041" sId="6" odxf="1" s="1" dxf="1">
    <nc r="L120">
      <f>L121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A120:XFD120" start="0" length="0">
    <dxf>
      <font>
        <sz val="10"/>
        <color auto="1"/>
        <name val="Times New Roman Baltic"/>
        <family val="1"/>
        <charset val="186"/>
        <scheme val="none"/>
      </font>
    </dxf>
  </rfmt>
  <rcc rId="6042" sId="6" odxf="1" s="1" dxf="1">
    <nc r="A121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6043" sId="6" odxf="1" s="1" dxf="1">
    <nc r="B121">
      <v>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044" sId="6" odxf="1" s="1" dxf="1">
    <nc r="C121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045" sId="6" odxf="1" s="1" dxf="1">
    <nc r="D121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6046" sId="6" odxf="1" s="1" dxf="1">
    <nc r="E121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F121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6047" sId="6" odxf="1" s="1" dxf="1">
    <nc r="G121" t="inlineStr">
      <is>
        <t xml:space="preserve">Bendrųjų nacionalinių pajamų nuosavi ištekliai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6048" sId="6" odxf="1" s="1" dxf="1">
    <nc r="H121">
      <v>92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049" sId="6" odxf="1" s="1" dxf="1">
    <nc r="I121">
      <f>I122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050" sId="6" odxf="1" s="1" dxf="1">
    <nc r="J121">
      <f>J122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6051" sId="6" odxf="1" s="1" dxf="1">
    <nc r="K121">
      <f>K122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052" sId="6" odxf="1" s="1" dxf="1">
    <nc r="L121">
      <f>L122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A121:XFD121" start="0" length="0">
    <dxf>
      <font>
        <sz val="10"/>
        <color auto="1"/>
        <name val="Times New Roman Baltic"/>
        <family val="1"/>
        <charset val="186"/>
        <scheme val="none"/>
      </font>
    </dxf>
  </rfmt>
  <rcc rId="6053" sId="6" odxf="1" s="1" dxf="1">
    <nc r="A122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6054" sId="6" odxf="1" s="1" dxf="1">
    <nc r="B122">
      <v>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055" sId="6" odxf="1" s="1" dxf="1">
    <nc r="C122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056" sId="6" odxf="1" s="1" dxf="1">
    <nc r="D12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6057" sId="6" odxf="1" s="1" dxf="1">
    <nc r="E12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058" sId="6" odxf="1" s="1" dxf="1">
    <nc r="F12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059" sId="6" odxf="1" s="1" dxf="1">
    <nc r="G122" t="inlineStr">
      <is>
        <t xml:space="preserve">Bendrųjų nacionalinių pajamų nuosavi ištekliai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6060" sId="6" odxf="1" s="1" dxf="1">
    <nc r="H122">
      <v>93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122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J122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K122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L122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A122:XFD122" start="0" length="0">
    <dxf>
      <font>
        <sz val="10"/>
        <color auto="1"/>
        <name val="Times New Roman Baltic"/>
        <family val="1"/>
        <charset val="186"/>
        <scheme val="none"/>
      </font>
    </dxf>
  </rfmt>
  <rcc rId="6061" sId="6" odxf="1" s="1" dxf="1">
    <nc r="A123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bottom style="hair">
          <color indexed="64"/>
        </bottom>
      </border>
    </ndxf>
  </rcc>
  <rcc rId="6062" sId="6" odxf="1" s="1" dxf="1">
    <nc r="B123">
      <v>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6063" sId="6" odxf="1" s="1" dxf="1">
    <nc r="C123">
      <v>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fmt sheetId="6" s="1" sqref="D123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bottom style="hair">
          <color indexed="64"/>
        </bottom>
      </border>
    </dxf>
  </rfmt>
  <rfmt sheetId="6" s="1" sqref="E123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dxf>
  </rfmt>
  <rfmt sheetId="6" s="1" sqref="F123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dxf>
  </rfmt>
  <rcc rId="6064" sId="6" odxf="1" s="1" dxf="1">
    <nc r="G123" t="inlineStr">
      <is>
        <t>Biudžeto disbalansų korekcija Jungtinės Karalystės naudai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bottom style="hair">
          <color indexed="64"/>
        </bottom>
      </border>
    </ndxf>
  </rcc>
  <rcc rId="6065" sId="6" odxf="1" s="1" dxf="1">
    <nc r="H123">
      <v>94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066" sId="6" odxf="1" s="1" dxf="1">
    <nc r="I123">
      <f>I124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bottom style="hair">
          <color indexed="64"/>
        </bottom>
      </border>
    </ndxf>
  </rcc>
  <rcc rId="6067" sId="6" odxf="1" s="1" dxf="1">
    <nc r="J123">
      <f>J124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bottom style="hair">
          <color indexed="64"/>
        </bottom>
      </border>
    </ndxf>
  </rcc>
  <rcc rId="6068" sId="6" odxf="1" s="1" dxf="1">
    <nc r="K123">
      <f>K124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6069" sId="6" odxf="1" s="1" dxf="1">
    <nc r="L123">
      <f>L124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bottom style="hair">
          <color indexed="64"/>
        </bottom>
      </border>
    </ndxf>
  </rcc>
  <rfmt sheetId="6" s="1" sqref="A123:XFD123" start="0" length="0">
    <dxf>
      <font>
        <sz val="10"/>
        <color auto="1"/>
        <name val="Times New Roman Baltic"/>
        <family val="1"/>
        <charset val="186"/>
        <scheme val="none"/>
      </font>
    </dxf>
  </rfmt>
  <rcc rId="6070" sId="6" odxf="1" s="1" dxf="1">
    <nc r="A124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6071" sId="6" odxf="1" s="1" dxf="1">
    <nc r="B124">
      <v>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072" sId="6" odxf="1" s="1" dxf="1">
    <nc r="C124">
      <v>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073" sId="6" odxf="1" s="1" dxf="1">
    <nc r="D12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fmt sheetId="6" s="1" sqref="E124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F124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6074" sId="6" odxf="1" s="1" dxf="1">
    <nc r="G124" t="inlineStr">
      <is>
        <t>Biudžeto disbalansų korekcija Jungtinės Karalystės naudai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6075" sId="6" odxf="1" s="1" dxf="1">
    <nc r="H124">
      <v>95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076" sId="6" odxf="1" s="1" dxf="1">
    <nc r="I124">
      <f>I125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077" sId="6" odxf="1" s="1" dxf="1">
    <nc r="J124">
      <f>J125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6078" sId="6" odxf="1" s="1" dxf="1">
    <nc r="K124">
      <f>K125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079" sId="6" odxf="1" s="1" dxf="1">
    <nc r="L124">
      <f>L125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A124:XFD124" start="0" length="0">
    <dxf>
      <font>
        <sz val="10"/>
        <color auto="1"/>
        <name val="Times New Roman Baltic"/>
        <family val="1"/>
        <charset val="186"/>
        <scheme val="none"/>
      </font>
    </dxf>
  </rfmt>
  <rcc rId="6080" sId="6" odxf="1" s="1" dxf="1">
    <nc r="A125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6081" sId="6" odxf="1" s="1" dxf="1">
    <nc r="B125">
      <v>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082" sId="6" odxf="1" s="1" dxf="1">
    <nc r="C125">
      <v>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083" sId="6" odxf="1" s="1" dxf="1">
    <nc r="D125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6084" sId="6" odxf="1" s="1" dxf="1">
    <nc r="E125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F125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6085" sId="6" odxf="1" s="1" dxf="1">
    <nc r="G125" t="inlineStr">
      <is>
        <t>Biudžeto disbalansų korekcija Jungtinės Karalystės naudai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6086" sId="6" odxf="1" s="1" dxf="1">
    <nc r="H125">
      <v>96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087" sId="6" odxf="1" s="1" dxf="1">
    <nc r="I125">
      <f>I126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088" sId="6" odxf="1" s="1" dxf="1">
    <nc r="J125">
      <f>J126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6089" sId="6" odxf="1" s="1" dxf="1">
    <nc r="K125">
      <f>K126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090" sId="6" odxf="1" s="1" dxf="1">
    <nc r="L125">
      <f>L126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A125:XFD125" start="0" length="0">
    <dxf>
      <font>
        <sz val="10"/>
        <color auto="1"/>
        <name val="Times New Roman Baltic"/>
        <family val="1"/>
        <charset val="186"/>
        <scheme val="none"/>
      </font>
    </dxf>
  </rfmt>
  <rcc rId="6091" sId="6" odxf="1" s="1" dxf="1">
    <nc r="A126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6092" sId="6" odxf="1" s="1" dxf="1">
    <nc r="B126">
      <v>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093" sId="6" odxf="1" s="1" dxf="1">
    <nc r="C126">
      <v>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094" sId="6" odxf="1" s="1" dxf="1">
    <nc r="D12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6095" sId="6" odxf="1" s="1" dxf="1">
    <nc r="E12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096" sId="6" odxf="1" s="1" dxf="1">
    <nc r="F12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097" sId="6" odxf="1" s="1" dxf="1">
    <nc r="G126" t="inlineStr">
      <is>
        <t>Biudžeto disbalansų korekcija Jungtinės Karalystės naudai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6098" sId="6" odxf="1" s="1" dxf="1">
    <nc r="H126">
      <v>97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12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J12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K12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L12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A126:XFD126" start="0" length="0">
    <dxf>
      <font>
        <sz val="10"/>
        <color auto="1"/>
        <name val="Times New Roman Baltic"/>
        <family val="1"/>
        <charset val="186"/>
        <scheme val="none"/>
      </font>
    </dxf>
  </rfmt>
  <rcc rId="6099" sId="6" odxf="1" s="1" dxf="1">
    <nc r="A127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</border>
    </ndxf>
  </rcc>
  <rcc rId="6100" sId="6" odxf="1" s="1" dxf="1">
    <nc r="B127">
      <v>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</border>
    </ndxf>
  </rcc>
  <rcc rId="6101" sId="6" odxf="1" s="1" dxf="1">
    <nc r="C127">
      <v>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</border>
    </ndxf>
  </rcc>
  <rfmt sheetId="6" s="1" sqref="D127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</border>
    </dxf>
  </rfmt>
  <rfmt sheetId="6" s="1" sqref="E127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</border>
    </dxf>
  </rfmt>
  <rfmt sheetId="6" s="1" sqref="F127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</border>
    </dxf>
  </rfmt>
  <rcc rId="6102" sId="6" odxf="1" s="1" dxf="1">
    <nc r="G127" t="inlineStr">
      <is>
        <t>Su nuosavais ištekliais susijusios baudos, delspinigiai ir neigiamos palūkanos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</border>
    </ndxf>
  </rcc>
  <rcc rId="6103" sId="6" odxf="1" s="1" dxf="1">
    <nc r="H127">
      <v>98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104" sId="6" odxf="1" s="1" dxf="1">
    <nc r="I127">
      <f>I128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</border>
    </ndxf>
  </rcc>
  <rcc rId="6105" sId="6" odxf="1" s="1" dxf="1">
    <nc r="J127">
      <f>J128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</border>
    </ndxf>
  </rcc>
  <rcc rId="6106" sId="6" odxf="1" s="1" dxf="1">
    <nc r="K127">
      <f>K128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</border>
    </ndxf>
  </rcc>
  <rcc rId="6107" sId="6" odxf="1" s="1" dxf="1">
    <nc r="L127">
      <f>L128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</border>
    </ndxf>
  </rcc>
  <rfmt sheetId="6" s="1" sqref="A127:XFD127" start="0" length="0">
    <dxf>
      <font>
        <sz val="10"/>
        <color auto="1"/>
        <name val="Times New Roman Baltic"/>
        <family val="1"/>
        <charset val="186"/>
        <scheme val="none"/>
      </font>
    </dxf>
  </rfmt>
  <rcc rId="6108" sId="6" odxf="1" s="1" dxf="1">
    <nc r="A128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6109" sId="6" odxf="1" s="1" dxf="1">
    <nc r="B128">
      <v>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110" sId="6" odxf="1" s="1" dxf="1">
    <nc r="C128">
      <v>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111" sId="6" odxf="1" s="1" dxf="1">
    <nc r="D12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fmt sheetId="6" s="1" sqref="E128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F128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6112" sId="6" odxf="1" s="1" dxf="1">
    <nc r="G128" t="inlineStr">
      <is>
        <t>Su nuosavais ištekliais susijusios baudos,delspinigiai ir neigiamos palūkanos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</border>
    </ndxf>
  </rcc>
  <rcc rId="6113" sId="6" odxf="1" s="1" dxf="1">
    <nc r="H128">
      <v>99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114" sId="6" odxf="1" s="1" dxf="1">
    <nc r="I128">
      <f>I129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115" sId="6" odxf="1" s="1" dxf="1">
    <nc r="J128">
      <f>J129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6116" sId="6" odxf="1" s="1" dxf="1">
    <nc r="K128">
      <f>K129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117" sId="6" odxf="1" s="1" dxf="1">
    <nc r="L128">
      <f>L129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A128:XFD128" start="0" length="0">
    <dxf>
      <font>
        <sz val="10"/>
        <color auto="1"/>
        <name val="Times New Roman Baltic"/>
        <family val="1"/>
        <charset val="186"/>
        <scheme val="none"/>
      </font>
    </dxf>
  </rfmt>
  <rcc rId="6118" sId="6" odxf="1" s="1" dxf="1">
    <nc r="A129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6119" sId="6" odxf="1" s="1" dxf="1">
    <nc r="B129">
      <v>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120" sId="6" odxf="1" s="1" dxf="1">
    <nc r="C129">
      <v>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121" sId="6" odxf="1" s="1" dxf="1">
    <nc r="D129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6122" sId="6" odxf="1" s="1" dxf="1">
    <nc r="E129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F129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6123" sId="6" odxf="1" s="1" dxf="1">
    <nc r="G129" t="inlineStr">
      <is>
        <t>Su nuosavais ištekliais susijusios baudos, delspinigiai ir neigiamos palūkanos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</border>
    </ndxf>
  </rcc>
  <rcc rId="6124" sId="6" odxf="1" s="1" dxf="1">
    <nc r="H129">
      <v>100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125" sId="6" odxf="1" s="1" dxf="1">
    <nc r="I129">
      <f>I130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126" sId="6" odxf="1" s="1" dxf="1">
    <nc r="J129">
      <f>J130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6127" sId="6" odxf="1" s="1" dxf="1">
    <nc r="K129">
      <f>K130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128" sId="6" odxf="1" s="1" dxf="1">
    <nc r="L129">
      <f>L130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A129:XFD129" start="0" length="0">
    <dxf>
      <font>
        <sz val="10"/>
        <color auto="1"/>
        <name val="Times New Roman Baltic"/>
        <family val="1"/>
        <charset val="186"/>
        <scheme val="none"/>
      </font>
    </dxf>
  </rfmt>
  <rcc rId="6129" sId="6" odxf="1" s="1" dxf="1">
    <nc r="A130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130" sId="6" odxf="1" s="1" dxf="1">
    <nc r="B130">
      <v>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131" sId="6" odxf="1" s="1" dxf="1">
    <nc r="C130">
      <v>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132" sId="6" odxf="1" s="1" dxf="1">
    <nc r="D13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133" sId="6" odxf="1" s="1" dxf="1">
    <nc r="E13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6134" sId="6" odxf="1" s="1" dxf="1">
    <nc r="F13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135" sId="6" odxf="1" s="1" dxf="1">
    <nc r="G130" t="inlineStr">
      <is>
        <t>Su nuosavais ištekliais susijusios baudos,  delspinigiai ir neigiamos palūkanos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</border>
    </ndxf>
  </rcc>
  <rcc rId="6136" sId="6" odxf="1" s="1" dxf="1">
    <nc r="H130">
      <v>101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130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J130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K130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L130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A130:XFD130" start="0" length="0">
    <dxf>
      <font>
        <sz val="10"/>
        <color auto="1"/>
        <name val="Times New Roman Baltic"/>
        <family val="1"/>
        <charset val="186"/>
        <scheme val="none"/>
      </font>
    </dxf>
  </rfmt>
  <rcc rId="6137" sId="6" odxf="1" s="1" dxf="1">
    <nc r="A131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6138" sId="6" odxf="1" s="1" dxf="1">
    <nc r="B131">
      <v>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C131" start="0" length="0">
    <dxf>
      <font>
        <b/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D131" start="0" length="0">
    <dxf>
      <font>
        <b/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E131" start="0" length="0">
    <dxf>
      <font>
        <b/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F131" start="0" length="0">
    <dxf>
      <font>
        <b/>
        <sz val="10"/>
        <color auto="1"/>
        <name val="Times New Roman Baltic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6139" sId="6" odxf="1" s="1" dxf="1">
    <nc r="G131" t="inlineStr">
      <is>
        <t xml:space="preserve">Socialinės išmokos (pašalpos)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6140" sId="6" odxf="1" s="1" dxf="1">
    <nc r="H131">
      <v>102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141" sId="6" odxf="1" s="1" dxf="1">
    <nc r="I131">
      <f>SUM(I132+I137+I145)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142" sId="6" odxf="1" s="1" dxf="1">
    <nc r="J131">
      <f>SUM(J132+J137+J145)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6143" sId="6" odxf="1" s="1" dxf="1">
    <nc r="K131">
      <f>SUM(K132+K137+K145)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144" sId="6" odxf="1" s="1" dxf="1">
    <nc r="L131">
      <f>SUM(L132+L137+L145)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A131:XFD131" start="0" length="0">
    <dxf>
      <font>
        <sz val="10"/>
        <color auto="1"/>
        <name val="Times New Roman Baltic"/>
        <family val="1"/>
        <charset val="186"/>
        <scheme val="none"/>
      </font>
    </dxf>
  </rfmt>
  <rcc rId="6145" sId="6" odxf="1" s="1" dxf="1">
    <nc r="A132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6146" sId="6" odxf="1" s="1" dxf="1">
    <nc r="B132">
      <v>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147" sId="6" odxf="1" s="1" dxf="1">
    <nc r="C13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D132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E132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F132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6148" sId="6" odxf="1" s="1" dxf="1">
    <nc r="G132" t="inlineStr">
      <is>
        <t>Socialinio draudimo išmokos (pašalpos)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6149" sId="6" odxf="1" s="1" dxf="1">
    <nc r="H132">
      <v>103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150" sId="6" odxf="1" s="1" dxf="1">
    <nc r="I132">
      <f>I133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151" sId="6" odxf="1" s="1" dxf="1">
    <nc r="J132">
      <f>J133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6152" sId="6" odxf="1" s="1" dxf="1">
    <nc r="K132">
      <f>K133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153" sId="6" odxf="1" s="1" dxf="1">
    <nc r="L132">
      <f>L133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A132:XFD132" start="0" length="0">
    <dxf>
      <font>
        <sz val="10"/>
        <color auto="1"/>
        <name val="Times New Roman Baltic"/>
        <family val="1"/>
        <charset val="186"/>
        <scheme val="none"/>
      </font>
    </dxf>
  </rfmt>
  <rcc rId="6154" sId="6" odxf="1" s="1" dxf="1">
    <nc r="A133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6155" sId="6" odxf="1" s="1" dxf="1">
    <nc r="B133">
      <v>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156" sId="6" odxf="1" s="1" dxf="1">
    <nc r="C133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157" sId="6" odxf="1" s="1" dxf="1">
    <nc r="D133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E133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F133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6158" sId="6" odxf="1" s="1" dxf="1">
    <nc r="G133" t="inlineStr">
      <is>
        <t>Socialinio draudimo išmokos (pašalpos)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6159" sId="6" odxf="1" s="1" dxf="1">
    <nc r="H133">
      <v>104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160" sId="6" odxf="1" s="1" dxf="1">
    <nc r="I133">
      <f>I134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161" sId="6" odxf="1" s="1" dxf="1">
    <nc r="J133">
      <f>J134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6162" sId="6" odxf="1" s="1" dxf="1">
    <nc r="K133">
      <f>K134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163" sId="6" odxf="1" s="1" dxf="1">
    <nc r="L133">
      <f>L134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A133:XFD133" start="0" length="0">
    <dxf>
      <font>
        <sz val="10"/>
        <color auto="1"/>
        <name val="Times New Roman Baltic"/>
        <family val="1"/>
        <charset val="186"/>
        <scheme val="none"/>
      </font>
    </dxf>
  </rfmt>
  <rcc rId="6164" sId="6" odxf="1" s="1" dxf="1">
    <nc r="A134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6165" sId="6" odxf="1" s="1" dxf="1">
    <nc r="B134">
      <v>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166" sId="6" odxf="1" s="1" dxf="1">
    <nc r="C13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167" sId="6" odxf="1" s="1" dxf="1">
    <nc r="D13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168" sId="6" odxf="1" s="1" dxf="1">
    <nc r="E13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F134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6169" sId="6" odxf="1" s="1" dxf="1">
    <nc r="G134" t="inlineStr">
      <is>
        <t>Socialinio draudimo išmokos (pašalpos)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6170" sId="6" odxf="1" s="1" dxf="1">
    <nc r="H134">
      <v>105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171" sId="6" odxf="1" s="1" dxf="1">
    <nc r="I134">
      <f>SUM(I135:I136)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172" sId="6" odxf="1" s="1" dxf="1">
    <nc r="J134">
      <f>SUM(J135:J136)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6173" sId="6" odxf="1" s="1" dxf="1">
    <nc r="K134">
      <f>SUM(K135:K136)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174" sId="6" odxf="1" s="1" dxf="1">
    <nc r="L134">
      <f>SUM(L135:L136)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A134:XFD134" start="0" length="0">
    <dxf>
      <font>
        <sz val="10"/>
        <color auto="1"/>
        <name val="Times New Roman Baltic"/>
        <family val="1"/>
        <charset val="186"/>
        <scheme val="none"/>
      </font>
    </dxf>
  </rfmt>
  <rcc rId="6175" sId="6" odxf="1" s="1" dxf="1">
    <nc r="A135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bottom style="hair">
          <color indexed="64"/>
        </bottom>
      </border>
    </ndxf>
  </rcc>
  <rcc rId="6176" sId="6" odxf="1" s="1" dxf="1">
    <nc r="B135">
      <v>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6177" sId="6" odxf="1" s="1" dxf="1">
    <nc r="C135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bottom style="hair">
          <color indexed="64"/>
        </bottom>
      </border>
    </ndxf>
  </rcc>
  <rcc rId="6178" sId="6" odxf="1" s="1" dxf="1">
    <nc r="D135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179" sId="6" odxf="1" s="1" dxf="1">
    <nc r="E135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cc rId="6180" sId="6" odxf="1" s="1" dxf="1">
    <nc r="F135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bottom style="hair">
          <color indexed="64"/>
        </bottom>
      </border>
    </ndxf>
  </rcc>
  <rcc rId="6181" sId="6" odxf="1" s="1" dxf="1">
    <nc r="G135" t="inlineStr">
      <is>
        <t>Socialinio draudimo išmokos pinigais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bottom style="hair">
          <color indexed="64"/>
        </bottom>
      </border>
    </ndxf>
  </rcc>
  <rcc rId="6182" sId="6" odxf="1" s="1" dxf="1">
    <nc r="H135">
      <v>106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135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dxf>
  </rfmt>
  <rfmt sheetId="6" s="1" sqref="J135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dxf>
  </rfmt>
  <rfmt sheetId="6" s="1" sqref="K135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dxf>
  </rfmt>
  <rfmt sheetId="6" s="1" sqref="L135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dxf>
  </rfmt>
  <rfmt sheetId="6" s="1" sqref="A135:XFD135" start="0" length="0">
    <dxf>
      <font>
        <sz val="10"/>
        <color auto="1"/>
        <name val="Times New Roman Baltic"/>
        <family val="1"/>
        <charset val="186"/>
        <scheme val="none"/>
      </font>
    </dxf>
  </rfmt>
  <rcc rId="6183" sId="6" odxf="1" s="1" dxf="1">
    <nc r="A136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184" sId="6" odxf="1" s="1" dxf="1">
    <nc r="B136">
      <v>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185" sId="6" odxf="1" s="1" dxf="1">
    <nc r="C13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6186" sId="6" odxf="1" s="1" dxf="1">
    <nc r="D13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187" sId="6" odxf="1" s="1" dxf="1">
    <nc r="E13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188" sId="6" odxf="1" s="1" dxf="1">
    <nc r="F136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189" sId="6" odxf="1" s="1" dxf="1">
    <nc r="G136" t="inlineStr">
      <is>
        <t>Socialinio draudimo išmokos natūra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6190" sId="6" odxf="1" s="1" dxf="1">
    <nc r="H136">
      <v>107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13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J13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K13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L13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A136:XFD136" start="0" length="0">
    <dxf>
      <font>
        <sz val="10"/>
        <color auto="1"/>
        <name val="Times New Roman Baltic"/>
        <family val="1"/>
        <charset val="186"/>
        <scheme val="none"/>
      </font>
    </dxf>
  </rfmt>
  <rcc rId="6191" sId="6" odxf="1" s="1" dxf="1">
    <nc r="A137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</border>
    </ndxf>
  </rcc>
  <rcc rId="6192" sId="6" odxf="1" s="1" dxf="1">
    <nc r="B137">
      <v>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</border>
    </ndxf>
  </rcc>
  <rcc rId="6193" sId="6" odxf="1" s="1" dxf="1">
    <nc r="C137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</border>
    </ndxf>
  </rcc>
  <rfmt sheetId="6" s="1" sqref="D137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</border>
    </dxf>
  </rfmt>
  <rfmt sheetId="6" s="1" sqref="E137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</border>
    </dxf>
  </rfmt>
  <rfmt sheetId="6" s="1" sqref="F137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</border>
    </dxf>
  </rfmt>
  <rcc rId="6194" sId="6" odxf="1" s="1" dxf="1">
    <nc r="G137" t="inlineStr">
      <is>
        <t>Socialinė parama (socialinės paramos pašalpos) ir rentos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</ndxf>
  </rcc>
  <rcc rId="6195" sId="6" odxf="1" s="1" dxf="1">
    <nc r="H137">
      <v>108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196" sId="6" odxf="1" s="1" dxf="1">
    <nc r="I137">
      <f>I138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</border>
    </ndxf>
  </rcc>
  <rcc rId="6197" sId="6" odxf="1" s="1" dxf="1">
    <nc r="J137">
      <f>J138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</border>
    </ndxf>
  </rcc>
  <rcc rId="6198" sId="6" odxf="1" s="1" dxf="1">
    <nc r="K137">
      <f>K138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</border>
    </ndxf>
  </rcc>
  <rcc rId="6199" sId="6" odxf="1" s="1" dxf="1">
    <nc r="L137">
      <f>L138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</border>
    </ndxf>
  </rcc>
  <rfmt sheetId="6" s="1" sqref="A137:XFD137" start="0" length="0">
    <dxf>
      <font>
        <sz val="10"/>
        <color auto="1"/>
        <name val="Times New Roman Baltic"/>
        <family val="1"/>
        <charset val="186"/>
        <scheme val="none"/>
      </font>
    </dxf>
  </rfmt>
  <rcc rId="6200" sId="6" odxf="1" s="1" dxf="1">
    <nc r="A138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6201" sId="6" odxf="1" s="1" dxf="1">
    <nc r="B138">
      <v>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202" sId="6" odxf="1" s="1" dxf="1">
    <nc r="C138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6203" sId="6" odxf="1" s="1" dxf="1">
    <nc r="D13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E138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F138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6204" sId="6" odxf="1" s="1" dxf="1">
    <nc r="G138" t="inlineStr">
      <is>
        <t xml:space="preserve">Socialinė parama (socialinės paramos pašalpos)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6205" sId="6" odxf="1" s="1" dxf="1">
    <nc r="H138">
      <v>109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206" sId="6" odxf="1" s="1" dxf="1">
    <nc r="I138">
      <f>I139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207" sId="6" odxf="1" s="1" dxf="1">
    <nc r="J138">
      <f>J139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6208" sId="6" odxf="1" s="1" dxf="1">
    <nc r="K138">
      <f>K139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209" sId="6" odxf="1" s="1" dxf="1">
    <nc r="L138">
      <f>L139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A138:XFD138" start="0" length="0">
    <dxf>
      <font>
        <sz val="10"/>
        <color auto="1"/>
        <name val="Times New Roman Baltic"/>
        <family val="1"/>
        <charset val="186"/>
        <scheme val="none"/>
      </font>
    </dxf>
  </rfmt>
  <rcc rId="6210" sId="6" odxf="1" s="1" dxf="1">
    <nc r="A139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6211" sId="6" odxf="1" s="1" dxf="1">
    <nc r="B139">
      <v>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212" sId="6" odxf="1" s="1" dxf="1">
    <nc r="C139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6213" sId="6" odxf="1" s="1" dxf="1">
    <nc r="D139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214" sId="6" odxf="1" s="1" dxf="1">
    <nc r="E139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F139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6215" sId="6" odxf="1" s="1" dxf="1">
    <nc r="G139" t="inlineStr">
      <is>
        <t xml:space="preserve">Socialinė parama (socialinės paramos pašalpos)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6216" sId="6" odxf="1" s="1" dxf="1">
    <nc r="H139">
      <v>110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217" sId="6" odxf="1" s="1" dxf="1">
    <nc r="I139">
      <f>SUM(I140:I141)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218" sId="6" odxf="1" s="1" dxf="1">
    <nc r="J139">
      <f>SUM(J140:J141)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6219" sId="6" odxf="1" s="1" dxf="1">
    <nc r="K139">
      <f>SUM(K140:K141)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220" sId="6" odxf="1" s="1" dxf="1">
    <nc r="L139">
      <f>SUM(L140:L141)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A139:XFD139" start="0" length="0">
    <dxf>
      <font>
        <sz val="10"/>
        <color auto="1"/>
        <name val="Times New Roman Baltic"/>
        <family val="1"/>
        <charset val="186"/>
        <scheme val="none"/>
      </font>
    </dxf>
  </rfmt>
  <rcc rId="6221" sId="6" odxf="1" s="1" dxf="1">
    <nc r="A140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6222" sId="6" odxf="1" s="1" dxf="1">
    <nc r="B140">
      <v>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223" sId="6" odxf="1" s="1" dxf="1">
    <nc r="C140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6224" sId="6" odxf="1" s="1" dxf="1">
    <nc r="D14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225" sId="6" odxf="1" s="1" dxf="1">
    <nc r="E14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226" sId="6" odxf="1" s="1" dxf="1">
    <nc r="F14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227" sId="6" odxf="1" s="1" dxf="1">
    <nc r="G140" t="inlineStr">
      <is>
        <t xml:space="preserve">Socialinė parama pinigais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6228" sId="6" odxf="1" s="1" dxf="1">
    <nc r="H140">
      <v>111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140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J140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K140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L140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A140:XFD140" start="0" length="0">
    <dxf>
      <font>
        <sz val="10"/>
        <color auto="1"/>
        <name val="Times New Roman Baltic"/>
        <family val="1"/>
        <charset val="186"/>
        <scheme val="none"/>
      </font>
    </dxf>
  </rfmt>
  <rcc rId="6229" sId="6" odxf="1" s="1" dxf="1">
    <nc r="A141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6230" sId="6" odxf="1" s="1" dxf="1">
    <nc r="B141">
      <v>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231" sId="6" odxf="1" s="1" dxf="1">
    <nc r="C141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6232" sId="6" odxf="1" s="1" dxf="1">
    <nc r="D141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233" sId="6" odxf="1" s="1" dxf="1">
    <nc r="E141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234" sId="6" odxf="1" s="1" dxf="1">
    <nc r="F141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235" sId="6" odxf="1" s="1" dxf="1">
    <nc r="G141" t="inlineStr">
      <is>
        <t xml:space="preserve">Socialinė parama natūra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6236" sId="6" odxf="1" s="1" dxf="1">
    <nc r="H141">
      <v>112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141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J141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K141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L141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A141:XFD141" start="0" length="0">
    <dxf>
      <font>
        <sz val="10"/>
        <color auto="1"/>
        <name val="Times New Roman Baltic"/>
        <family val="1"/>
        <charset val="186"/>
        <scheme val="none"/>
      </font>
    </dxf>
  </rfmt>
  <rcc rId="6237" sId="6" odxf="1" s="1" dxf="1">
    <nc r="A142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6238" sId="6" odxf="1" s="1" dxf="1">
    <nc r="B142">
      <v>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239" sId="6" odxf="1" s="1" dxf="1">
    <nc r="C142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6240" sId="6" odxf="1" s="1" dxf="1">
    <nc r="D142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E142" start="0" length="0">
    <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F142" start="0" length="0">
    <dxf>
      <font>
        <sz val="10"/>
        <color auto="1"/>
        <name val="Times New Roman Baltic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6241" sId="6" odxf="1" s="1" dxf="1">
    <nc r="G142" t="inlineStr">
      <is>
        <t>Rentos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6242" sId="6" odxf="1" s="1" dxf="1">
    <nc r="H142">
      <v>113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243" sId="6" odxf="1" s="1" dxf="1">
    <nc r="I142">
      <f>I143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244" sId="6" odxf="1" s="1" dxf="1">
    <nc r="J142">
      <f>J143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245" sId="6" odxf="1" s="1" dxf="1">
    <nc r="K142">
      <f>K143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246" sId="6" odxf="1" s="1" dxf="1">
    <nc r="L142">
      <f>L143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A142:XFD142" start="0" length="0">
    <dxf>
      <font>
        <sz val="10"/>
        <color auto="1"/>
        <name val="Times New Roman Baltic"/>
        <family val="1"/>
        <charset val="186"/>
        <scheme val="none"/>
      </font>
    </dxf>
  </rfmt>
  <rcc rId="6247" sId="6" odxf="1" s="1" dxf="1">
    <nc r="A143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6248" sId="6" odxf="1" s="1" dxf="1">
    <nc r="B143">
      <v>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249" sId="6" odxf="1" s="1" dxf="1">
    <nc r="C143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6250" sId="6" odxf="1" s="1" dxf="1">
    <nc r="D143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251" sId="6" odxf="1" s="1" dxf="1">
    <nc r="E143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F143" start="0" length="0">
    <dxf>
      <font>
        <sz val="10"/>
        <color auto="1"/>
        <name val="Times New Roman Baltic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6252" sId="6" odxf="1" s="1" dxf="1">
    <nc r="G143" t="inlineStr">
      <is>
        <t>Rentos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6253" sId="6" odxf="1" s="1" dxf="1">
    <nc r="H143">
      <v>114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254" sId="6" odxf="1" s="1" dxf="1">
    <nc r="I143">
      <f>SUM(I144)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255" sId="6" odxf="1" s="1" dxf="1">
    <nc r="J143">
      <f>SUM(J144)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256" sId="6" odxf="1" s="1" dxf="1">
    <nc r="K143">
      <f>SUM(K144)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257" sId="6" odxf="1" s="1" dxf="1">
    <nc r="L143">
      <f>SUM(L144)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A143:XFD143" start="0" length="0">
    <dxf>
      <font>
        <sz val="10"/>
        <color auto="1"/>
        <name val="Times New Roman Baltic"/>
        <family val="1"/>
        <charset val="186"/>
        <scheme val="none"/>
      </font>
    </dxf>
  </rfmt>
  <rcc rId="6258" sId="6" odxf="1" s="1" dxf="1">
    <nc r="A144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6259" sId="6" odxf="1" s="1" dxf="1">
    <nc r="B144">
      <v>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260" sId="6" odxf="1" s="1" dxf="1">
    <nc r="C144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6261" sId="6" odxf="1" s="1" dxf="1">
    <nc r="D144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262" sId="6" odxf="1" s="1" dxf="1">
    <nc r="E14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263" sId="6" odxf="1" s="1" dxf="1">
    <nc r="F14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264" sId="6" odxf="1" s="1" dxf="1">
    <nc r="G144" t="inlineStr">
      <is>
        <t>Rentos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6265" sId="6" odxf="1" s="1" dxf="1">
    <nc r="H144">
      <v>115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144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J144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K144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L144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A144:XFD144" start="0" length="0">
    <dxf>
      <font>
        <sz val="10"/>
        <color auto="1"/>
        <name val="Times New Roman Baltic"/>
        <family val="1"/>
        <charset val="186"/>
        <scheme val="none"/>
      </font>
    </dxf>
  </rfmt>
  <rcc rId="6266" sId="6" odxf="1" s="1" dxf="1">
    <nc r="A145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6267" sId="6" odxf="1" s="1" dxf="1">
    <nc r="B145">
      <v>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268" sId="6" odxf="1" s="1" dxf="1">
    <nc r="C145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fmt sheetId="6" s="1" sqref="D145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E145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F145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6269" sId="6" odxf="1" s="1" dxf="1">
    <nc r="G145" t="inlineStr">
      <is>
        <t xml:space="preserve">Darbdavių socialinė parama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6270" sId="6" odxf="1" s="1" dxf="1">
    <nc r="H145">
      <v>116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271" sId="6" odxf="1" s="1" dxf="1">
    <nc r="I145">
      <f>I146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272" sId="6" odxf="1" s="1" dxf="1">
    <nc r="J145">
      <f>J146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6273" sId="6" odxf="1" s="1" dxf="1">
    <nc r="K145">
      <f>K146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274" sId="6" odxf="1" s="1" dxf="1">
    <nc r="L145">
      <f>L146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A145:XFD145" start="0" length="0">
    <dxf>
      <font>
        <sz val="10"/>
        <color auto="1"/>
        <name val="Times New Roman Baltic"/>
        <family val="1"/>
        <charset val="186"/>
        <scheme val="none"/>
      </font>
    </dxf>
  </rfmt>
  <rcc rId="6275" sId="6" odxf="1" s="1" dxf="1">
    <nc r="A146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</border>
    </ndxf>
  </rcc>
  <rcc rId="6276" sId="6" odxf="1" s="1" dxf="1">
    <nc r="B146">
      <v>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</border>
    </ndxf>
  </rcc>
  <rcc rId="6277" sId="6" odxf="1" s="1" dxf="1">
    <nc r="C146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</border>
    </ndxf>
  </rcc>
  <rcc rId="6278" sId="6" odxf="1" s="1" dxf="1">
    <nc r="D14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</border>
    </ndxf>
  </rcc>
  <rfmt sheetId="6" s="1" sqref="E146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</border>
    </dxf>
  </rfmt>
  <rfmt sheetId="6" s="1" sqref="F146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</border>
    </dxf>
  </rfmt>
  <rcc rId="6279" sId="6" odxf="1" s="1" dxf="1">
    <nc r="G146" t="inlineStr">
      <is>
        <t xml:space="preserve">Darbdavių socialinė parama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</border>
    </ndxf>
  </rcc>
  <rcc rId="6280" sId="6" odxf="1" s="1" dxf="1">
    <nc r="H146">
      <v>117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281" sId="6" odxf="1" s="1" dxf="1">
    <nc r="I146">
      <f>I147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</border>
    </ndxf>
  </rcc>
  <rcc rId="6282" sId="6" odxf="1" s="1" dxf="1">
    <nc r="J146">
      <f>J147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</border>
    </ndxf>
  </rcc>
  <rcc rId="6283" sId="6" odxf="1" s="1" dxf="1">
    <nc r="K146">
      <f>K147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</border>
    </ndxf>
  </rcc>
  <rcc rId="6284" sId="6" odxf="1" s="1" dxf="1">
    <nc r="L146">
      <f>L147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</border>
    </ndxf>
  </rcc>
  <rfmt sheetId="6" s="1" sqref="A146:XFD146" start="0" length="0">
    <dxf>
      <font>
        <sz val="10"/>
        <color auto="1"/>
        <name val="Times New Roman Baltic"/>
        <family val="1"/>
        <charset val="186"/>
        <scheme val="none"/>
      </font>
    </dxf>
  </rfmt>
  <rcc rId="6285" sId="6" odxf="1" s="1" dxf="1">
    <nc r="A147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6286" sId="6" odxf="1" s="1" dxf="1">
    <nc r="B147">
      <v>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287" sId="6" odxf="1" s="1" dxf="1">
    <nc r="C147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6288" sId="6" odxf="1" s="1" dxf="1">
    <nc r="D147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289" sId="6" odxf="1" s="1" dxf="1">
    <nc r="E147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F147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6290" sId="6" odxf="1" s="1" dxf="1">
    <nc r="G147" t="inlineStr">
      <is>
        <t xml:space="preserve">Darbdavių socialinė parama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6291" sId="6" odxf="1" s="1" dxf="1">
    <nc r="H147">
      <v>118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292" sId="6" odxf="1" s="1" dxf="1">
    <nc r="I147">
      <f>SUM(I148:I149)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293" sId="6" odxf="1" s="1" dxf="1">
    <nc r="J147">
      <f>SUM(J148:J149)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6294" sId="6" odxf="1" s="1" dxf="1">
    <nc r="K147">
      <f>SUM(K148:K149)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295" sId="6" odxf="1" s="1" dxf="1">
    <nc r="L147">
      <f>SUM(L148:L149)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A147:XFD147" start="0" length="0">
    <dxf>
      <font>
        <sz val="10"/>
        <color auto="1"/>
        <name val="Times New Roman Baltic"/>
        <family val="1"/>
        <charset val="186"/>
        <scheme val="none"/>
      </font>
    </dxf>
  </rfmt>
  <rcc rId="6296" sId="6" odxf="1" s="1" dxf="1">
    <nc r="A148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bottom style="hair">
          <color indexed="64"/>
        </bottom>
      </border>
    </ndxf>
  </rcc>
  <rcc rId="6297" sId="6" odxf="1" s="1" dxf="1">
    <nc r="B148">
      <v>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6298" sId="6" odxf="1" s="1" dxf="1">
    <nc r="C148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bottom style="hair">
          <color indexed="64"/>
        </bottom>
      </border>
    </ndxf>
  </rcc>
  <rcc rId="6299" sId="6" odxf="1" s="1" dxf="1">
    <nc r="D14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6300" sId="6" odxf="1" s="1" dxf="1">
    <nc r="E14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cc rId="6301" sId="6" odxf="1" s="1" dxf="1">
    <nc r="F14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bottom style="hair">
          <color indexed="64"/>
        </bottom>
      </border>
    </ndxf>
  </rcc>
  <rcc rId="6302" sId="6" odxf="1" s="1" dxf="1">
    <nc r="G148" t="inlineStr">
      <is>
        <t>Darbdavių socialinė parama pinigais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bottom style="hair">
          <color indexed="64"/>
        </bottom>
      </border>
    </ndxf>
  </rcc>
  <rcc rId="6303" sId="6" odxf="1" s="1" dxf="1">
    <nc r="H148">
      <v>119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304" sId="6" odxf="1" s="1" dxf="1" numFmtId="4">
    <nc r="I148">
      <v>10200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6305" sId="6" odxf="1" s="1" dxf="1" numFmtId="4">
    <nc r="J148">
      <v>2000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6306" sId="6" odxf="1" s="1" dxf="1" numFmtId="4">
    <nc r="K148">
      <v>215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fmt sheetId="6" s="1" sqref="L148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dxf>
  </rfmt>
  <rfmt sheetId="6" s="1" sqref="A148:XFD148" start="0" length="0">
    <dxf>
      <font>
        <sz val="10"/>
        <color auto="1"/>
        <name val="Times New Roman Baltic"/>
        <family val="1"/>
        <charset val="186"/>
        <scheme val="none"/>
      </font>
    </dxf>
  </rfmt>
  <rcc rId="6307" sId="6" odxf="1" s="1" dxf="1">
    <nc r="A149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6308" sId="6" odxf="1" s="1" dxf="1">
    <nc r="B149">
      <v>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309" sId="6" odxf="1" s="1" dxf="1">
    <nc r="C149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6310" sId="6" odxf="1" s="1" dxf="1">
    <nc r="D149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311" sId="6" odxf="1" s="1" dxf="1">
    <nc r="E149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312" sId="6" odxf="1" s="1" dxf="1">
    <nc r="F149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313" sId="6" odxf="1" s="1" dxf="1">
    <nc r="G149" t="inlineStr">
      <is>
        <t>Darbdavių socialinė parama natūra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6314" sId="6" odxf="1" s="1" dxf="1">
    <nc r="H149">
      <v>120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149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J149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K149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L149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A149:XFD149" start="0" length="0">
    <dxf>
      <font>
        <sz val="10"/>
        <color auto="1"/>
        <name val="Times New Roman Baltic"/>
        <family val="1"/>
        <charset val="186"/>
        <scheme val="none"/>
      </font>
    </dxf>
  </rfmt>
  <rcc rId="6315" sId="6" odxf="1" s="1" dxf="1">
    <nc r="A150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6316" sId="6" odxf="1" s="1" dxf="1">
    <nc r="B150">
      <v>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fmt sheetId="6" s="1" sqref="C150" start="0" length="0">
    <dxf>
      <font>
        <b/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D150" start="0" length="0">
    <dxf>
      <font>
        <b/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dxf>
  </rfmt>
  <rfmt sheetId="6" s="1" sqref="E150" start="0" length="0">
    <dxf>
      <font>
        <b/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dxf>
  </rfmt>
  <rfmt sheetId="6" s="1" sqref="F150" start="0" length="0">
    <dxf>
      <font>
        <b/>
        <sz val="10"/>
        <color auto="1"/>
        <name val="Times New Roman Baltic"/>
        <charset val="186"/>
        <scheme val="none"/>
      </font>
      <alignment horizontal="center" vertical="top" wrapText="1"/>
      <border outline="0">
        <right style="hair">
          <color indexed="64"/>
        </right>
        <bottom style="hair">
          <color indexed="64"/>
        </bottom>
      </border>
    </dxf>
  </rfmt>
  <rcc rId="6317" sId="6" odxf="1" s="1" dxf="1">
    <nc r="G150" t="inlineStr">
      <is>
        <t>Kitos išlaidos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10"/>
        <color auto="1"/>
        <name val="Times New Roman Baltic"/>
        <charset val="186"/>
        <scheme val="none"/>
      </font>
      <alignment vertical="top" wrapText="1"/>
      <border outline="0">
        <bottom style="hair">
          <color indexed="64"/>
        </bottom>
      </border>
    </ndxf>
  </rcc>
  <rcc rId="6318" sId="6" odxf="1" s="1" dxf="1">
    <nc r="H150">
      <v>121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319" sId="6" odxf="1" s="1" dxf="1">
    <nc r="I150">
      <f>I151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6320" sId="6" odxf="1" s="1" dxf="1">
    <nc r="J150">
      <f>J151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bottom style="hair">
          <color indexed="64"/>
        </bottom>
      </border>
    </ndxf>
  </rcc>
  <rcc rId="6321" sId="6" odxf="1" s="1" dxf="1">
    <nc r="K150">
      <f>K151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6322" sId="6" odxf="1" s="1" dxf="1">
    <nc r="L150">
      <f>L151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bottom style="hair">
          <color indexed="64"/>
        </bottom>
      </border>
    </ndxf>
  </rcc>
  <rfmt sheetId="6" s="1" sqref="A150:XFD150" start="0" length="0">
    <dxf>
      <font>
        <sz val="10"/>
        <color auto="1"/>
        <name val="Times New Roman Baltic"/>
        <family val="1"/>
        <charset val="186"/>
        <scheme val="none"/>
      </font>
    </dxf>
  </rfmt>
  <rcc rId="6323" sId="6" odxf="1" s="1" dxf="1">
    <nc r="A151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</border>
    </ndxf>
  </rcc>
  <rcc rId="6324" sId="6" odxf="1" s="1" dxf="1">
    <nc r="B151">
      <v>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</border>
    </ndxf>
  </rcc>
  <rcc rId="6325" sId="6" odxf="1" s="1" dxf="1">
    <nc r="C151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</border>
    </ndxf>
  </rcc>
  <rfmt sheetId="6" s="1" sqref="D151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</border>
    </dxf>
  </rfmt>
  <rfmt sheetId="6" s="1" sqref="E151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</border>
    </dxf>
  </rfmt>
  <rfmt sheetId="6" s="1" sqref="F151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</border>
    </dxf>
  </rfmt>
  <rcc rId="6326" sId="6" odxf="1" s="1" dxf="1">
    <nc r="G151" t="inlineStr">
      <is>
        <t>Kitos išlaidos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bottom style="hair">
          <color indexed="64"/>
        </bottom>
      </border>
    </ndxf>
  </rcc>
  <rcc rId="6327" sId="6" odxf="1" s="1" dxf="1">
    <nc r="H151">
      <v>122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328" sId="6" odxf="1" s="1" dxf="1">
    <nc r="I151">
      <f>I152+I157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6329" sId="6" odxf="1" s="1" dxf="1">
    <nc r="J151">
      <f>J152+J157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bottom style="hair">
          <color indexed="64"/>
        </bottom>
      </border>
    </ndxf>
  </rcc>
  <rcc rId="6330" sId="6" odxf="1" s="1" dxf="1">
    <nc r="K151">
      <f>K152+K157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6331" sId="6" odxf="1" s="1" dxf="1">
    <nc r="L151">
      <f>L152+L157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bottom style="hair">
          <color indexed="64"/>
        </bottom>
      </border>
    </ndxf>
  </rcc>
  <rfmt sheetId="6" s="1" sqref="A151:XFD151" start="0" length="0">
    <dxf>
      <font>
        <sz val="10"/>
        <color auto="1"/>
        <name val="Times New Roman Baltic"/>
        <family val="1"/>
        <charset val="186"/>
        <scheme val="none"/>
      </font>
    </dxf>
  </rfmt>
  <rcc rId="6332" sId="6" odxf="1" s="1" dxf="1">
    <nc r="A152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6333" sId="6" odxf="1" s="1" dxf="1">
    <nc r="B152">
      <v>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334" sId="6" odxf="1" s="1" dxf="1">
    <nc r="C15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6335" sId="6" odxf="1" s="1" dxf="1">
    <nc r="D15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E152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F152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6336" sId="6" odxf="1" s="1" dxf="1">
    <nc r="G152" t="inlineStr">
      <is>
        <t>Kitos išlaidos einamiesiems tikslams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6337" sId="6" odxf="1" s="1" dxf="1">
    <nc r="H152">
      <v>123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338" sId="6" odxf="1" s="1" dxf="1">
    <nc r="I152">
      <f>I153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339" sId="6" odxf="1" s="1" dxf="1">
    <nc r="J152">
      <f>J153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6340" sId="6" odxf="1" s="1" dxf="1">
    <nc r="K152">
      <f>K153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341" sId="6" odxf="1" s="1" dxf="1">
    <nc r="L152">
      <f>L153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A152:XFD152" start="0" length="0">
    <dxf>
      <font>
        <sz val="10"/>
        <color auto="1"/>
        <name val="Times New Roman Baltic"/>
        <family val="1"/>
        <charset val="186"/>
        <scheme val="none"/>
      </font>
    </dxf>
  </rfmt>
  <rcc rId="6342" sId="6" odxf="1" s="1" dxf="1">
    <nc r="A153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6343" sId="6" odxf="1" s="1" dxf="1">
    <nc r="B153">
      <v>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344" sId="6" odxf="1" s="1" dxf="1">
    <nc r="C153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bottom style="hair">
          <color indexed="64"/>
        </bottom>
      </border>
    </ndxf>
  </rcc>
  <rcc rId="6345" sId="6" odxf="1" s="1" dxf="1">
    <nc r="D153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6346" sId="6" odxf="1" s="1" dxf="1">
    <nc r="E153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fmt sheetId="6" s="1" sqref="F153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bottom style="hair">
          <color indexed="64"/>
        </bottom>
      </border>
    </dxf>
  </rfmt>
  <rcc rId="6347" sId="6" odxf="1" s="1" dxf="1">
    <nc r="G153" t="inlineStr">
      <is>
        <t>Kitos išlaidos einamiesiems tikslams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6348" sId="6" odxf="1" s="1" dxf="1">
    <nc r="H153">
      <v>124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349" sId="6" odxf="1" s="1" dxf="1">
    <nc r="I153">
      <f>SUM(I154:I156)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6350" sId="6" odxf="1" s="1" dxf="1">
    <nc r="J153">
      <f>SUM(J154:J156)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6351" sId="6" odxf="1" s="1" dxf="1">
    <nc r="K153">
      <f>SUM(K154:K156)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6352" sId="6" odxf="1" s="1" dxf="1">
    <nc r="L153">
      <f>SUM(L154:L156)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fmt sheetId="6" s="1" sqref="A153:XFD153" start="0" length="0">
    <dxf>
      <font>
        <sz val="10"/>
        <color auto="1"/>
        <name val="Times New Roman Baltic"/>
        <family val="1"/>
        <charset val="186"/>
        <scheme val="none"/>
      </font>
    </dxf>
  </rfmt>
  <rcc rId="6353" sId="6" odxf="1" s="1" dxf="1">
    <nc r="A154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354" sId="6" odxf="1" s="1" dxf="1">
    <nc r="B154">
      <v>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6355" sId="6" odxf="1" s="1" dxf="1">
    <nc r="C15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6356" sId="6" odxf="1" s="1" dxf="1">
    <nc r="D15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357" sId="6" odxf="1" s="1" dxf="1">
    <nc r="E15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358" sId="6" odxf="1" s="1" dxf="1">
    <nc r="F15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359" sId="6" odxf="1" s="1" dxf="1">
    <nc r="G154" t="inlineStr">
      <is>
        <t xml:space="preserve">Stipendijoms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6360" sId="6" odxf="1" s="1" dxf="1">
    <nc r="H154">
      <v>125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154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J154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K154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L154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A154:XFD154" start="0" length="0">
    <dxf>
      <font>
        <sz val="10"/>
        <color auto="1"/>
        <name val="Times New Roman Baltic"/>
        <family val="1"/>
        <charset val="186"/>
        <scheme val="none"/>
      </font>
    </dxf>
  </rfmt>
  <rcc rId="6361" sId="6" odxf="1" s="1" dxf="1">
    <nc r="A155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</border>
    </ndxf>
  </rcc>
  <rcc rId="6362" sId="6" odxf="1" s="1" dxf="1">
    <nc r="B155">
      <v>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</border>
    </ndxf>
  </rcc>
  <rcc rId="6363" sId="6" odxf="1" s="1" dxf="1">
    <nc r="C155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</border>
    </ndxf>
  </rcc>
  <rcc rId="6364" sId="6" odxf="1" s="1" dxf="1">
    <nc r="D155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</border>
    </ndxf>
  </rcc>
  <rcc rId="6365" sId="6" odxf="1" s="1" dxf="1">
    <nc r="E155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</border>
    </ndxf>
  </rcc>
  <rcc rId="6366" sId="6" odxf="1" s="1" dxf="1">
    <nc r="F155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</border>
    </ndxf>
  </rcc>
  <rcc rId="6367" sId="6" odxf="1" s="1" dxf="1">
    <nc r="G155" t="inlineStr">
      <is>
        <t xml:space="preserve">Kitos išlaidos kitiems einamiesiems tikslams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</border>
    </ndxf>
  </rcc>
  <rcc rId="6368" sId="6" odxf="1" s="1" dxf="1">
    <nc r="H155">
      <v>126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155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</border>
    </dxf>
  </rfmt>
  <rfmt sheetId="6" s="1" sqref="J155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</border>
    </dxf>
  </rfmt>
  <rfmt sheetId="6" s="1" sqref="K155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</border>
    </dxf>
  </rfmt>
  <rfmt sheetId="6" s="1" sqref="L155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</border>
    </dxf>
  </rfmt>
  <rfmt sheetId="6" s="1" sqref="A155:XFD155" start="0" length="0">
    <dxf>
      <font>
        <sz val="10"/>
        <color auto="1"/>
        <name val="Times New Roman Baltic"/>
        <family val="1"/>
        <charset val="186"/>
        <scheme val="none"/>
      </font>
    </dxf>
  </rfmt>
  <rcc rId="6369" sId="6" odxf="1" s="1" dxf="1">
    <nc r="A156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</border>
    </ndxf>
  </rcc>
  <rcc rId="6370" sId="6" odxf="1" s="1" dxf="1">
    <nc r="B156">
      <v>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</border>
    </ndxf>
  </rcc>
  <rcc rId="6371" sId="6" odxf="1" s="1" dxf="1">
    <nc r="C15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</border>
    </ndxf>
  </rcc>
  <rcc rId="6372" sId="6" odxf="1" s="1" dxf="1">
    <nc r="D15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</border>
    </ndxf>
  </rcc>
  <rcc rId="6373" sId="6" odxf="1" s="1" dxf="1">
    <nc r="E15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</border>
    </ndxf>
  </rcc>
  <rcc rId="6374" sId="6" odxf="1" s="1" dxf="1">
    <nc r="F156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</border>
    </ndxf>
  </rcc>
  <rcc rId="6375" sId="6" odxf="1" s="1" dxf="1">
    <nc r="G156" t="inlineStr">
      <is>
        <t>Neigiama valiutos kurso įtaka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</border>
    </ndxf>
  </rcc>
  <rcc rId="6376" sId="6" odxf="1" s="1" dxf="1">
    <nc r="H156">
      <v>127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15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</border>
    </dxf>
  </rfmt>
  <rfmt sheetId="6" s="1" sqref="J15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top style="hair">
          <color indexed="64"/>
        </top>
      </border>
    </dxf>
  </rfmt>
  <rfmt sheetId="6" s="1" sqref="K15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</border>
    </dxf>
  </rfmt>
  <rfmt sheetId="6" s="1" sqref="L15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</border>
    </dxf>
  </rfmt>
  <rfmt sheetId="6" s="1" sqref="A156:XFD156" start="0" length="0">
    <dxf>
      <font>
        <sz val="10"/>
        <color auto="1"/>
        <name val="Times New Roman Baltic"/>
        <family val="1"/>
        <charset val="186"/>
        <scheme val="none"/>
      </font>
    </dxf>
  </rfmt>
  <rcc rId="6377" sId="6" odxf="1" s="1" dxf="1">
    <nc r="A157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6378" sId="6" odxf="1" s="1" dxf="1">
    <nc r="B157">
      <v>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379" sId="6" odxf="1" s="1" dxf="1">
    <nc r="C157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6380" sId="6" odxf="1" s="1" dxf="1">
    <nc r="D157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E157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F157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6381" sId="6" odxf="1" s="1" dxf="1">
    <nc r="G157" t="inlineStr">
      <is>
        <t>Kitos išlaidos turtui įsigyti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6382" sId="6" odxf="1" s="1" dxf="1">
    <nc r="H157">
      <v>128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383" sId="6" odxf="1" s="1" dxf="1">
    <nc r="I157">
      <f>I158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384" sId="6" odxf="1" s="1" dxf="1">
    <nc r="J157">
      <f>J158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6385" sId="6" odxf="1" s="1" dxf="1">
    <nc r="K157">
      <f>K158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386" sId="6" odxf="1" s="1" dxf="1">
    <nc r="L157">
      <f>L158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A157:XFD157" start="0" length="0">
    <dxf>
      <font>
        <sz val="10"/>
        <color auto="1"/>
        <name val="Times New Roman Baltic"/>
        <family val="1"/>
        <charset val="186"/>
        <scheme val="none"/>
      </font>
    </dxf>
  </rfmt>
  <rcc rId="6387" sId="6" odxf="1" s="1" dxf="1">
    <nc r="A158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6388" sId="6" odxf="1" s="1" dxf="1">
    <nc r="B158">
      <v>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389" sId="6" odxf="1" s="1" dxf="1">
    <nc r="C15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6390" sId="6" odxf="1" s="1" dxf="1">
    <nc r="D158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391" sId="6" odxf="1" s="1" dxf="1">
    <nc r="E15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F158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6392" sId="6" odxf="1" s="1" dxf="1">
    <nc r="G158" t="inlineStr">
      <is>
        <t>Kitos išlaidos turtui įsigyti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6393" sId="6" odxf="1" s="1" dxf="1">
    <nc r="H158">
      <v>129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394" sId="6" odxf="1" s="1" dxf="1">
    <nc r="I158">
      <f>I159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395" sId="6" odxf="1" s="1" dxf="1">
    <nc r="J158">
      <f>J159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6396" sId="6" odxf="1" s="1" dxf="1">
    <nc r="K158">
      <f>K159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397" sId="6" odxf="1" s="1" dxf="1">
    <nc r="L158">
      <f>L159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A158:XFD158" start="0" length="0">
    <dxf>
      <font>
        <sz val="10"/>
        <color auto="1"/>
        <name val="Times New Roman Baltic"/>
        <family val="1"/>
        <charset val="186"/>
        <scheme val="none"/>
      </font>
    </dxf>
  </rfmt>
  <rcc rId="6398" sId="6" odxf="1" s="1" dxf="1">
    <nc r="A159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</border>
    </ndxf>
  </rcc>
  <rcc rId="6399" sId="6" odxf="1" s="1" dxf="1">
    <nc r="B159">
      <v>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</border>
    </ndxf>
  </rcc>
  <rcc rId="6400" sId="6" odxf="1" s="1" dxf="1">
    <nc r="C159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</ndxf>
  </rcc>
  <rcc rId="6401" sId="6" odxf="1" s="1" dxf="1">
    <nc r="D159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</border>
    </ndxf>
  </rcc>
  <rcc rId="6402" sId="6" odxf="1" s="1" dxf="1">
    <nc r="E159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</border>
    </ndxf>
  </rcc>
  <rcc rId="6403" sId="6" odxf="1" s="1" dxf="1">
    <nc r="F159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horizontal="center" vertical="top" wrapText="1"/>
      <border outline="0">
        <right style="hair">
          <color indexed="64"/>
        </right>
      </border>
    </ndxf>
  </rcc>
  <rcc rId="6404" sId="6" odxf="1" s="1" dxf="1">
    <nc r="G159" t="inlineStr">
      <is>
        <t>Kitos išlaidos turtui įsigyti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6405" sId="6" odxf="1" s="1" dxf="1">
    <nc r="H159">
      <v>130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159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</border>
    </dxf>
  </rfmt>
  <rfmt sheetId="6" s="1" sqref="J159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K159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L159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A159:XFD159" start="0" length="0">
    <dxf>
      <font>
        <sz val="10"/>
        <color auto="1"/>
        <name val="Times New Roman Baltic"/>
        <family val="1"/>
        <charset val="186"/>
        <scheme val="none"/>
      </font>
    </dxf>
  </rfmt>
  <rcc rId="6406" sId="6" odxf="1" s="1" dxf="1">
    <nc r="A160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6407" sId="6" odxf="1" s="1" dxf="1">
    <nc r="B160">
      <v>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C160" start="0" length="0">
    <dxf>
      <font>
        <b/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dxf>
  </rfmt>
  <rfmt sheetId="6" s="1" sqref="D160" start="0" length="0">
    <dxf>
      <font>
        <b/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E160" start="0" length="0">
    <dxf>
      <font>
        <b/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F160" start="0" length="0">
    <dxf>
      <font>
        <b/>
        <sz val="10"/>
        <color auto="1"/>
        <name val="Times New Roman Baltic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6408" sId="6" odxf="1" s="1" dxf="1">
    <nc r="G160" t="inlineStr">
      <is>
        <t xml:space="preserve">Pervedamos Europos Sąjungos, kitos tarptautinės  finansinės paramos ir bendrojo finansavimo lėšos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6409" sId="6" odxf="1" s="1" dxf="1">
    <nc r="H160">
      <v>131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410" sId="6" odxf="1" s="1" dxf="1">
    <nc r="I160">
      <f>I161+I165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411" sId="6" odxf="1" s="1" dxf="1">
    <nc r="J160">
      <f>J161+J165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6412" sId="6" odxf="1" s="1" dxf="1">
    <nc r="K160">
      <f>K161+K165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413" sId="6" odxf="1" s="1" dxf="1">
    <nc r="L160">
      <f>L161+L165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A160:XFD160" start="0" length="0">
    <dxf>
      <font>
        <sz val="10"/>
        <color auto="1"/>
        <name val="Times New Roman Baltic"/>
        <family val="1"/>
        <charset val="186"/>
        <scheme val="none"/>
      </font>
    </dxf>
  </rfmt>
  <rcc rId="6414" sId="6" odxf="1" s="1" dxf="1">
    <nc r="A161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6415" sId="6" odxf="1" s="1" dxf="1">
    <nc r="B161">
      <v>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416" sId="6" odxf="1" s="1" dxf="1">
    <nc r="C161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fmt sheetId="6" s="1" sqref="D161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E161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F161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6417" sId="6" odxf="1" s="1" dxf="1">
    <nc r="G161" t="inlineStr">
      <is>
        <t>Subsidijos iš Europos Sąjungos, kitos tarptautinės finansinės paramos lėšų (ne valdžios sektoriui)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6418" sId="6" odxf="1" s="1" dxf="1">
    <nc r="H161">
      <v>132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419" sId="6" odxf="1" s="1" dxf="1">
    <nc r="I161">
      <f>I162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420" sId="6" odxf="1" s="1" dxf="1">
    <nc r="J161">
      <f>J162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6421" sId="6" odxf="1" s="1" dxf="1">
    <nc r="K161">
      <f>K162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422" sId="6" odxf="1" s="1" dxf="1">
    <nc r="L161">
      <f>L162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A161:XFD161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</dxf>
  </rfmt>
  <rcc rId="6423" sId="6" odxf="1" s="1" dxf="1">
    <nc r="A162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bottom style="hair">
          <color indexed="64"/>
        </bottom>
      </border>
    </ndxf>
  </rcc>
  <rcc rId="6424" sId="6" odxf="1" s="1" dxf="1">
    <nc r="B162">
      <v>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6425" sId="6" odxf="1" s="1" dxf="1">
    <nc r="C16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bottom style="hair">
          <color indexed="64"/>
        </bottom>
      </border>
    </ndxf>
  </rcc>
  <rcc rId="6426" sId="6" odxf="1" s="1" dxf="1">
    <nc r="D16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fmt sheetId="6" s="1" sqref="E162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dxf>
  </rfmt>
  <rfmt sheetId="6" s="1" sqref="F162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bottom style="hair">
          <color indexed="64"/>
        </bottom>
      </border>
    </dxf>
  </rfmt>
  <rcc rId="6427" sId="6" odxf="1" s="1" dxf="1">
    <nc r="G162" t="inlineStr">
      <is>
        <t>Subsidijos iš Europos Sąjungos ir kitos tarptautinės finansinės paramos lėšų (ne valdžios sektoriui)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6428" sId="6" odxf="1" s="1" dxf="1">
    <nc r="H162">
      <v>133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429" sId="6" odxf="1" s="1" dxf="1">
    <nc r="I162">
      <f>I163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6430" sId="6" odxf="1" s="1" dxf="1">
    <nc r="J162">
      <f>J163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bottom style="hair">
          <color indexed="64"/>
        </bottom>
      </border>
    </ndxf>
  </rcc>
  <rcc rId="6431" sId="6" odxf="1" s="1" dxf="1">
    <nc r="K162">
      <f>K163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6432" sId="6" odxf="1" s="1" dxf="1">
    <nc r="L162">
      <f>L163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bottom style="hair">
          <color indexed="64"/>
        </bottom>
      </border>
    </ndxf>
  </rcc>
  <rfmt sheetId="6" s="1" sqref="A162:XFD162" start="0" length="0">
    <dxf>
      <font>
        <sz val="10"/>
        <color auto="1"/>
        <name val="Times New Roman Baltic"/>
        <family val="1"/>
        <charset val="186"/>
        <scheme val="none"/>
      </font>
    </dxf>
  </rfmt>
  <rcc rId="6433" sId="6" odxf="1" s="1" dxf="1">
    <nc r="A163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6434" sId="6" odxf="1" s="1" dxf="1">
    <nc r="B163">
      <v>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435" sId="6" odxf="1" s="1" dxf="1">
    <nc r="C163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6436" sId="6" odxf="1" s="1" dxf="1">
    <nc r="D163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437" sId="6" odxf="1" s="1" dxf="1">
    <nc r="E163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F163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6438" sId="6" odxf="1" s="1" dxf="1">
    <nc r="G163" t="inlineStr">
      <is>
        <t>Subsidijos iš Europos Sąjungos ir kitos tarptautinės finansinės paramos lėšų (ne valdžios sektoriui)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6439" sId="6" odxf="1" s="1" dxf="1">
    <nc r="H163">
      <v>134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440" sId="6" odxf="1" s="1" dxf="1">
    <nc r="I163">
      <f>I164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441" sId="6" odxf="1" s="1" dxf="1">
    <nc r="J163">
      <f>J164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6442" sId="6" odxf="1" s="1" dxf="1">
    <nc r="K163">
      <f>K164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443" sId="6" odxf="1" s="1" dxf="1">
    <nc r="L163">
      <f>L164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A163:XFD163" start="0" length="0">
    <dxf>
      <font>
        <sz val="10"/>
        <color auto="1"/>
        <name val="Times New Roman Baltic"/>
        <family val="1"/>
        <charset val="186"/>
        <scheme val="none"/>
      </font>
    </dxf>
  </rfmt>
  <rcc rId="6444" sId="6" odxf="1" s="1" dxf="1">
    <nc r="A164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bottom style="hair">
          <color indexed="64"/>
        </bottom>
      </border>
    </ndxf>
  </rcc>
  <rcc rId="6445" sId="6" odxf="1" s="1" dxf="1">
    <nc r="B164">
      <v>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6446" sId="6" odxf="1" s="1" dxf="1">
    <nc r="C16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6447" sId="6" odxf="1" s="1" dxf="1">
    <nc r="D16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6448" sId="6" odxf="1" s="1" dxf="1">
    <nc r="E16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cc rId="6449" sId="6" odxf="1" s="1" dxf="1">
    <nc r="F16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bottom style="hair">
          <color indexed="64"/>
        </bottom>
      </border>
    </ndxf>
  </rcc>
  <rcc rId="6450" sId="6" odxf="1" s="1" dxf="1">
    <nc r="G164" t="inlineStr">
      <is>
        <t>Subsidijos iš Europos Sąjungos ir kitos tarptautinės finansinės paramos lėšų (ne valdžios sektoriui)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6451" sId="6" odxf="1" s="1" dxf="1">
    <nc r="H164">
      <v>135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164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dxf>
  </rfmt>
  <rfmt sheetId="6" s="1" sqref="J164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dxf>
  </rfmt>
  <rfmt sheetId="6" s="1" sqref="K164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dxf>
  </rfmt>
  <rfmt sheetId="6" s="1" sqref="L164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dxf>
  </rfmt>
  <rfmt sheetId="6" s="1" sqref="A164:XFD164" start="0" length="0">
    <dxf>
      <font>
        <sz val="10"/>
        <color auto="1"/>
        <name val="Times New Roman Baltic"/>
        <family val="1"/>
        <charset val="186"/>
        <scheme val="none"/>
      </font>
    </dxf>
  </rfmt>
  <rcc rId="6452" sId="6" odxf="1" s="1" dxf="1">
    <nc r="A165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6453" sId="6" odxf="1" s="1" dxf="1">
    <nc r="B165">
      <v>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454" sId="6" odxf="1" s="1" dxf="1">
    <nc r="C165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D165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E165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F165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6455" sId="6" odxf="1" s="1" dxf="1">
    <nc r="G165" t="inlineStr">
      <is>
        <t xml:space="preserve">Pervedamos Europos Sąjungos, kitos  tarptautinės finansinės paramos ir bendrojo finansavimo lėšos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6456" sId="6" odxf="1" s="1" dxf="1">
    <nc r="H165">
      <v>136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457" sId="6" odxf="1" s="1" dxf="1">
    <nc r="I165">
      <f>SUM(I166+I171)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458" sId="6" odxf="1" s="1" dxf="1">
    <nc r="J165">
      <f>SUM(J166+J171)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459" sId="6" odxf="1" s="1" dxf="1">
    <nc r="K165">
      <f>SUM(K166+K171)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460" sId="6" odxf="1" s="1" dxf="1">
    <nc r="L165">
      <f>SUM(L166+L171)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A165:XFD165" start="0" length="0">
    <dxf>
      <font>
        <sz val="10"/>
        <color auto="1"/>
        <name val="Times New Roman Baltic"/>
        <family val="1"/>
        <charset val="186"/>
        <scheme val="none"/>
      </font>
    </dxf>
  </rfmt>
  <rcc rId="6461" sId="6" odxf="1" s="1" dxf="1">
    <nc r="A166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6462" sId="6" odxf="1" s="1" dxf="1">
    <nc r="B166">
      <v>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463" sId="6" odxf="1" s="1" dxf="1">
    <nc r="C166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464" sId="6" odxf="1" s="1" dxf="1">
    <nc r="D16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fmt sheetId="6" s="1" sqref="E166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dxf>
  </rfmt>
  <rfmt sheetId="6" s="1" sqref="F166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bottom style="hair">
          <color indexed="64"/>
        </bottom>
      </border>
    </dxf>
  </rfmt>
  <rcc rId="6465" sId="6" odxf="1" s="1" dxf="1">
    <nc r="G166" t="inlineStr">
      <is>
        <t>Pervedamos Europos Sąjungos, kitos tarptautinės finansinės paramos ir bendrojo finansavimo lėšos einamiesiems tikslams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bottom style="hair">
          <color indexed="64"/>
        </bottom>
      </border>
    </ndxf>
  </rcc>
  <rcc rId="6466" sId="6" odxf="1" s="1" dxf="1">
    <nc r="H166">
      <v>137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467" sId="6" odxf="1" s="1" dxf="1">
    <nc r="I166">
      <f>I167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6468" sId="6" odxf="1" s="1" dxf="1">
    <nc r="J166">
      <f>J167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bottom style="hair">
          <color indexed="64"/>
        </bottom>
      </border>
    </ndxf>
  </rcc>
  <rcc rId="6469" sId="6" odxf="1" s="1" dxf="1">
    <nc r="K166">
      <f>K167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6470" sId="6" odxf="1" s="1" dxf="1">
    <nc r="L166">
      <f>L167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bottom style="hair">
          <color indexed="64"/>
        </bottom>
      </border>
    </ndxf>
  </rcc>
  <rfmt sheetId="6" s="1" sqref="A166:XFD166" start="0" length="0">
    <dxf>
      <font>
        <sz val="10"/>
        <color auto="1"/>
        <name val="Times New Roman Baltic"/>
        <family val="1"/>
        <charset val="186"/>
        <scheme val="none"/>
      </font>
    </dxf>
  </rfmt>
  <rcc rId="6471" sId="6" odxf="1" s="1" dxf="1">
    <nc r="A167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bottom style="hair">
          <color indexed="64"/>
        </bottom>
      </border>
    </ndxf>
  </rcc>
  <rcc rId="6472" sId="6" odxf="1" s="1" dxf="1">
    <nc r="B167">
      <v>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6473" sId="6" odxf="1" s="1" dxf="1">
    <nc r="C167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6474" sId="6" odxf="1" s="1" dxf="1">
    <nc r="D167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475" sId="6" odxf="1" s="1" dxf="1">
    <nc r="E167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F167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6476" sId="6" odxf="1" s="1" dxf="1">
    <nc r="G167" t="inlineStr">
      <is>
        <t>Pervedamos Europos Sąjungos, kita tarptautinė finansinė parama ir bendrojo finansavimo lėšos einamiesiems tikslams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bottom style="hair">
          <color indexed="64"/>
        </bottom>
      </border>
    </ndxf>
  </rcc>
  <rcc rId="6477" sId="6" odxf="1" s="1" dxf="1">
    <nc r="H167">
      <v>138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478" sId="6" odxf="1" s="1" dxf="1">
    <nc r="I167">
      <f>SUM(I168:I170)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479" sId="6" odxf="1" s="1" dxf="1">
    <nc r="J167">
      <f>SUM(J168:J170)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6480" sId="6" odxf="1" s="1" dxf="1">
    <nc r="K167">
      <f>SUM(K168:K170)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481" sId="6" odxf="1" s="1" dxf="1">
    <nc r="L167">
      <f>SUM(L168:L170)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A167:XFD167" start="0" length="0">
    <dxf>
      <font>
        <sz val="10"/>
        <color auto="1"/>
        <name val="Times New Roman Baltic"/>
        <family val="1"/>
        <charset val="186"/>
        <scheme val="none"/>
      </font>
    </dxf>
  </rfmt>
  <rcc rId="6482" sId="6" odxf="1" s="1" dxf="1">
    <nc r="A168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</border>
    </ndxf>
  </rcc>
  <rcc rId="6483" sId="6" odxf="1" s="1" dxf="1">
    <nc r="B168">
      <v>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</border>
    </ndxf>
  </rcc>
  <rcc rId="6484" sId="6" odxf="1" s="1" dxf="1">
    <nc r="C168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</border>
    </ndxf>
  </rcc>
  <rcc rId="6485" sId="6" odxf="1" s="1" dxf="1">
    <nc r="D16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</border>
    </ndxf>
  </rcc>
  <rcc rId="6486" sId="6" odxf="1" s="1" dxf="1">
    <nc r="E16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</border>
    </ndxf>
  </rcc>
  <rcc rId="6487" sId="6" odxf="1" s="1" dxf="1">
    <nc r="F16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</border>
    </ndxf>
  </rcc>
  <rcc rId="6488" sId="6" odxf="1" s="1" dxf="1">
    <nc r="G168" t="inlineStr">
      <is>
        <t>Pervedamos Europos Sąjungos, kitos tarptautinės finansinės paramos ir bendrojo finansavimo lėšos einamiesiems tikslams savivaldybėms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bottom style="hair">
          <color indexed="64"/>
        </bottom>
      </border>
    </ndxf>
  </rcc>
  <rcc rId="6489" sId="6" odxf="1" s="1" dxf="1">
    <nc r="H168">
      <v>139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168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</border>
    </dxf>
  </rfmt>
  <rfmt sheetId="6" s="1" sqref="J168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bottom style="hair">
          <color indexed="64"/>
        </bottom>
      </border>
    </dxf>
  </rfmt>
  <rfmt sheetId="6" s="1" sqref="K168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bottom style="hair">
          <color indexed="64"/>
        </bottom>
      </border>
    </dxf>
  </rfmt>
  <rfmt sheetId="6" s="1" sqref="L168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bottom style="hair">
          <color indexed="64"/>
        </bottom>
      </border>
    </dxf>
  </rfmt>
  <rfmt sheetId="6" s="1" sqref="A168:XFD168" start="0" length="0">
    <dxf>
      <font>
        <sz val="10"/>
        <color auto="1"/>
        <name val="Times New Roman Baltic"/>
        <family val="1"/>
        <charset val="186"/>
        <scheme val="none"/>
      </font>
    </dxf>
  </rfmt>
  <rcc rId="6490" sId="6" odxf="1" s="1" dxf="1">
    <nc r="A169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6491" sId="6" odxf="1" s="1" dxf="1">
    <nc r="B169">
      <v>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492" sId="6" odxf="1" s="1" dxf="1">
    <nc r="C169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493" sId="6" odxf="1" s="1" dxf="1">
    <nc r="D169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494" sId="6" odxf="1" s="1" dxf="1">
    <nc r="E169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495" sId="6" odxf="1" s="1" dxf="1">
    <nc r="F169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496" sId="6" odxf="1" s="1" dxf="1">
    <nc r="G169" t="inlineStr">
      <is>
        <t>Pervedamos Europos Sąjungos, kitos tarptautinės finansinės paramos ir bendrojo finansavimo lėšos einamiesiems tikslams kitiems valdžios sektoriaus subjektams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bottom style="hair">
          <color indexed="64"/>
        </bottom>
      </border>
    </ndxf>
  </rcc>
  <rcc rId="6497" sId="6" odxf="1" s="1" dxf="1">
    <nc r="H169">
      <v>140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169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J169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</border>
    </dxf>
  </rfmt>
  <rfmt sheetId="6" s="1" sqref="K169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</border>
    </dxf>
  </rfmt>
  <rfmt sheetId="6" s="1" sqref="L169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</border>
    </dxf>
  </rfmt>
  <rfmt sheetId="6" s="1" sqref="A169:XFD169" start="0" length="0">
    <dxf>
      <font>
        <sz val="10"/>
        <color auto="1"/>
        <name val="Times New Roman Baltic"/>
        <family val="1"/>
        <charset val="186"/>
        <scheme val="none"/>
      </font>
    </dxf>
  </rfmt>
  <rcc rId="6498" sId="6" odxf="1" s="1" dxf="1">
    <nc r="A170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6499" sId="6" odxf="1" s="1" dxf="1">
    <nc r="B170">
      <v>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500" sId="6" odxf="1" s="1" dxf="1">
    <nc r="C170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501" sId="6" odxf="1" s="1" dxf="1">
    <nc r="D17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502" sId="6" odxf="1" s="1" dxf="1">
    <nc r="E17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503" sId="6" odxf="1" s="1" dxf="1">
    <nc r="F170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504" sId="6" odxf="1" s="1" dxf="1">
    <nc r="G170" t="inlineStr">
      <is>
        <t>Pervedamos Europos Sąjungos, kitos tarptautinės finansinės paramos ir bendrojo finansavimo lėšos einamiesiems tikslams ne valdžios sektoriui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bottom style="hair">
          <color indexed="64"/>
        </bottom>
      </border>
    </ndxf>
  </rcc>
  <rcc rId="6505" sId="6" odxf="1" s="1" dxf="1">
    <nc r="H170">
      <v>141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170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J170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K170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L170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A170:XFD170" start="0" length="0">
    <dxf>
      <font>
        <sz val="10"/>
        <color auto="1"/>
        <name val="Times New Roman Baltic"/>
        <family val="1"/>
        <charset val="186"/>
        <scheme val="none"/>
      </font>
    </dxf>
  </rfmt>
  <rcc rId="6506" sId="6" odxf="1" s="1" dxf="1" numFmtId="4">
    <nc r="A171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" formatCode="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507" sId="6" odxf="1" s="1" dxf="1" numFmtId="4">
    <nc r="B171">
      <v>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" formatCode="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508" sId="6" odxf="1" s="1" dxf="1" numFmtId="4">
    <nc r="C171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" formatCode="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509" sId="6" odxf="1" s="1" dxf="1" numFmtId="4">
    <nc r="D171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" formatCode="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E171" start="0" length="0">
    <dxf>
      <font>
        <sz val="10"/>
        <color auto="1"/>
        <name val="Times New Roman Baltic"/>
        <family val="1"/>
        <charset val="186"/>
        <scheme val="none"/>
      </font>
      <numFmt numFmtId="1" formatCode="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F171" start="0" length="0">
    <dxf>
      <font>
        <sz val="10"/>
        <color auto="1"/>
        <name val="Times New Roman Baltic"/>
        <family val="1"/>
        <charset val="186"/>
        <scheme val="none"/>
      </font>
      <numFmt numFmtId="1" formatCode="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6510" sId="6" odxf="1" s="1" dxf="1">
    <nc r="G171" t="inlineStr">
      <is>
        <t>Pervedamos Europos sąjungos, kitos tarptautinės finansinės paramos ir bendrojo finansavimo lėšos investicijoms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6511" sId="6" odxf="1" s="1" dxf="1">
    <nc r="H171">
      <v>142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512" sId="6" odxf="1" s="1" dxf="1">
    <nc r="I171">
      <f>I172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513" sId="6" odxf="1" s="1" dxf="1">
    <nc r="J171">
      <f>J172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6514" sId="6" odxf="1" s="1" dxf="1">
    <nc r="K171">
      <f>K172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515" sId="6" odxf="1" s="1" dxf="1">
    <nc r="L171">
      <f>L172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A171:XFD171" start="0" length="0">
    <dxf>
      <font>
        <sz val="10"/>
        <color auto="1"/>
        <name val="Times New Roman Baltic"/>
        <family val="1"/>
        <charset val="186"/>
        <scheme val="none"/>
      </font>
    </dxf>
  </rfmt>
  <rcc rId="6516" sId="6" odxf="1" s="1" dxf="1">
    <nc r="A172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6517" sId="6" odxf="1" s="1" dxf="1">
    <nc r="B172">
      <v>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518" sId="6" odxf="1" s="1" dxf="1">
    <nc r="C172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519" sId="6" odxf="1" s="1" dxf="1">
    <nc r="D172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520" sId="6" odxf="1" s="1" dxf="1">
    <nc r="E17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F172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6521" sId="6" odxf="1" s="1" dxf="1">
    <nc r="G172" t="inlineStr">
      <is>
        <t xml:space="preserve">Pervedamos Europos sąjungos, kitos tarptautinės finansinės paramos ir bendrojo finansavimo lėšos investicijoms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bottom style="hair">
          <color indexed="64"/>
        </bottom>
      </border>
    </ndxf>
  </rcc>
  <rcc rId="6522" sId="6" odxf="1" s="1" dxf="1">
    <nc r="H172">
      <v>143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523" sId="6" odxf="1" s="1" dxf="1">
    <nc r="I172">
      <f>SUM(I173:I175)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6524" sId="6" odxf="1" s="1" dxf="1">
    <nc r="J172">
      <f>SUM(J173:J175)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6525" sId="6" odxf="1" s="1" dxf="1">
    <nc r="K172">
      <f>SUM(K173:K175)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6526" sId="6" odxf="1" s="1" dxf="1">
    <nc r="L172">
      <f>SUM(L173:L175)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fmt sheetId="6" s="1" sqref="A172:XFD172" start="0" length="0">
    <dxf>
      <font>
        <sz val="10"/>
        <color auto="1"/>
        <name val="Times New Roman Baltic"/>
        <family val="1"/>
        <charset val="186"/>
        <scheme val="none"/>
      </font>
    </dxf>
  </rfmt>
  <rcc rId="6527" sId="6" odxf="1" s="1" dxf="1">
    <nc r="A173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6528" sId="6" odxf="1" s="1" dxf="1">
    <nc r="B173">
      <v>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529" sId="6" odxf="1" s="1" dxf="1">
    <nc r="C173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530" sId="6" odxf="1" s="1" dxf="1">
    <nc r="D173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531" sId="6" odxf="1" s="1" dxf="1">
    <nc r="E173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532" sId="6" odxf="1" s="1" dxf="1">
    <nc r="F173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533" sId="6" odxf="1" s="1" dxf="1">
    <nc r="G173" t="inlineStr">
      <is>
        <t xml:space="preserve">Pervedamos Europos sąjungos, kitos tarptautinės finansinės paramos ir bendrojo finansavimo lėšos investicijoms, skirtoms savivaldybėms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center" wrapText="1"/>
      <border outline="0">
        <top style="hair">
          <color indexed="64"/>
        </top>
        <bottom style="hair">
          <color indexed="64"/>
        </bottom>
      </border>
    </ndxf>
  </rcc>
  <rcc rId="6534" sId="6" odxf="1" s="1" dxf="1">
    <nc r="H173">
      <v>144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173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J173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bottom style="hair">
          <color indexed="64"/>
        </bottom>
      </border>
    </dxf>
  </rfmt>
  <rfmt sheetId="6" s="1" sqref="K173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bottom style="hair">
          <color indexed="64"/>
        </bottom>
      </border>
    </dxf>
  </rfmt>
  <rfmt sheetId="6" s="1" sqref="L173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bottom style="hair">
          <color indexed="64"/>
        </bottom>
      </border>
    </dxf>
  </rfmt>
  <rfmt sheetId="6" s="1" sqref="A173:XFD173" start="0" length="0">
    <dxf>
      <font>
        <sz val="10"/>
        <color auto="1"/>
        <name val="Times New Roman Baltic"/>
        <family val="1"/>
        <charset val="186"/>
        <scheme val="none"/>
      </font>
    </dxf>
  </rfmt>
  <rcc rId="6535" sId="6" odxf="1" s="1" dxf="1">
    <nc r="A174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</border>
    </ndxf>
  </rcc>
  <rcc rId="6536" sId="6" odxf="1" s="1" dxf="1">
    <nc r="B174">
      <v>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</ndxf>
  </rcc>
  <rcc rId="6537" sId="6" odxf="1" s="1" dxf="1">
    <nc r="C174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</border>
    </ndxf>
  </rcc>
  <rcc rId="6538" sId="6" odxf="1" s="1" dxf="1">
    <nc r="D174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</border>
    </ndxf>
  </rcc>
  <rcc rId="6539" sId="6" odxf="1" s="1" dxf="1">
    <nc r="E17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</border>
    </ndxf>
  </rcc>
  <rcc rId="6540" sId="6" odxf="1" s="1" dxf="1">
    <nc r="F174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</border>
    </ndxf>
  </rcc>
  <rcc rId="6541" sId="6" odxf="1" s="1" dxf="1">
    <nc r="G174" t="inlineStr">
      <is>
        <t xml:space="preserve">Pervedamos Europos sąjungos, kitos tarptautinės finansinės paramos ir bendrojo finansavimo lėšos investicijoms kitiems valdžios sektoriaus subjektams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</ndxf>
  </rcc>
  <rcc rId="6542" sId="6" odxf="1" s="1" dxf="1">
    <nc r="H174">
      <v>145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174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bottom style="hair">
          <color indexed="64"/>
        </bottom>
      </border>
    </dxf>
  </rfmt>
  <rfmt sheetId="6" s="1" sqref="J174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K174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L174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A174:XFD174" start="0" length="0">
    <dxf>
      <font>
        <sz val="10"/>
        <color auto="1"/>
        <name val="Times New Roman Baltic"/>
        <family val="1"/>
        <charset val="186"/>
        <scheme val="none"/>
      </font>
    </dxf>
  </rfmt>
  <rcc rId="6543" sId="6" odxf="1" s="1" dxf="1">
    <nc r="A175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544" sId="6" odxf="1" s="1" dxf="1">
    <nc r="B175">
      <v>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</border>
    </ndxf>
  </rcc>
  <rcc rId="6545" sId="6" odxf="1" s="1" dxf="1">
    <nc r="C175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</border>
    </ndxf>
  </rcc>
  <rcc rId="6546" sId="6" odxf="1" s="1" dxf="1">
    <nc r="D175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</border>
    </ndxf>
  </rcc>
  <rcc rId="6547" sId="6" odxf="1" s="1" dxf="1">
    <nc r="E175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</border>
    </ndxf>
  </rcc>
  <rcc rId="6548" sId="6" odxf="1" s="1" dxf="1">
    <nc r="F175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</border>
    </ndxf>
  </rcc>
  <rcc rId="6549" sId="6" odxf="1" s="1" dxf="1">
    <nc r="G175" t="inlineStr">
      <is>
        <t>Pervedamos Europos sąjungos, kitos tarptautinės finansinės paramos ir bendrojo finansavimo lėšos investicijos ne valdžios sektoriui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</border>
    </ndxf>
  </rcc>
  <rcc rId="6550" sId="6" odxf="1" s="1" dxf="1">
    <nc r="H175">
      <v>146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175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</border>
    </dxf>
  </rfmt>
  <rfmt sheetId="6" s="1" sqref="J175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</border>
    </dxf>
  </rfmt>
  <rfmt sheetId="6" s="1" sqref="K175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</border>
    </dxf>
  </rfmt>
  <rfmt sheetId="6" s="1" sqref="L175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</border>
    </dxf>
  </rfmt>
  <rfmt sheetId="6" s="1" sqref="A175:XFD175" start="0" length="0">
    <dxf>
      <font>
        <sz val="10"/>
        <color auto="1"/>
        <name val="Times New Roman Baltic"/>
        <family val="1"/>
        <charset val="186"/>
        <scheme val="none"/>
      </font>
    </dxf>
  </rfmt>
  <rcc rId="6551" sId="6" odxf="1" s="1" dxf="1">
    <nc r="A176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B176" start="0" length="0">
    <dxf>
      <font>
        <b/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dxf>
  </rfmt>
  <rfmt sheetId="6" s="1" sqref="C176" start="0" length="0">
    <dxf>
      <font>
        <b/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D176" start="0" length="0">
    <dxf>
      <font>
        <b/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E176" start="0" length="0">
    <dxf>
      <font>
        <b/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F176" start="0" length="0">
    <dxf>
      <font>
        <b/>
        <sz val="10"/>
        <color auto="1"/>
        <name val="Times New Roman Baltic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6552" sId="6" odxf="1" s="1" dxf="1">
    <nc r="G176" t="inlineStr">
      <is>
        <t xml:space="preserve"> MATERIALIOJO IR NEMATERIALIOJO TURTO ĮSIGIJIMO, FINANSINIO TURTO PADIDĖJIMO IR FINANSINIŲ ĮSIPAREIGOJIMŲ VYKDYMO IŠLAIDOS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10"/>
        <color auto="1"/>
        <name val="Times New Roman Baltic"/>
        <charset val="186"/>
        <scheme val="none"/>
      </font>
      <alignment vertical="center" wrapText="1"/>
      <border outline="0">
        <top style="hair">
          <color indexed="64"/>
        </top>
        <bottom style="hair">
          <color indexed="64"/>
        </bottom>
      </border>
    </ndxf>
  </rcc>
  <rcc rId="6553" sId="6" odxf="1" s="1" dxf="1">
    <nc r="H176">
      <v>147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554" sId="6" odxf="1" s="1" dxf="1">
    <nc r="I176">
      <f>SUM(I177+I229+I294)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555" sId="6" odxf="1" s="1" dxf="1">
    <nc r="J176">
      <f>SUM(J177+J229+J294)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6556" sId="6" odxf="1" s="1" dxf="1">
    <nc r="K176">
      <f>SUM(K177+K229+K294)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557" sId="6" odxf="1" s="1" dxf="1">
    <nc r="L176">
      <f>SUM(L177+L229+L294)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A176:XFD176" start="0" length="0">
    <dxf>
      <font>
        <sz val="10"/>
        <color auto="1"/>
        <name val="Times New Roman Baltic"/>
        <family val="1"/>
        <charset val="186"/>
        <scheme val="none"/>
      </font>
    </dxf>
  </rfmt>
  <rcc rId="6558" sId="6" odxf="1" s="1" dxf="1">
    <nc r="A177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6559" sId="6" odxf="1" s="1" dxf="1">
    <nc r="B177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C177" start="0" length="0">
    <dxf>
      <font>
        <b/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dxf>
  </rfmt>
  <rfmt sheetId="6" s="1" sqref="D177" start="0" length="0">
    <dxf>
      <font>
        <b/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dxf>
  </rfmt>
  <rfmt sheetId="6" s="1" sqref="E177" start="0" length="0">
    <dxf>
      <font>
        <b/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dxf>
  </rfmt>
  <rfmt sheetId="6" s="1" sqref="F177" start="0" length="0">
    <dxf>
      <font>
        <b/>
        <sz val="10"/>
        <color auto="1"/>
        <name val="Times New Roman Baltic"/>
        <charset val="186"/>
        <scheme val="none"/>
      </font>
      <alignment horizontal="center" vertical="top" wrapText="1"/>
      <border outline="0">
        <right style="hair">
          <color indexed="64"/>
        </right>
        <bottom style="hair">
          <color indexed="64"/>
        </bottom>
      </border>
    </dxf>
  </rfmt>
  <rcc rId="6560" sId="6" odxf="1" s="1" dxf="1">
    <nc r="G177" t="inlineStr">
      <is>
        <t>Materialiojo ir nematerialiojo turto įsigijimo išlaidos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10"/>
        <color auto="1"/>
        <name val="Times New Roman Baltic"/>
        <charset val="186"/>
        <scheme val="none"/>
      </font>
      <alignment vertical="center" wrapText="1"/>
      <border outline="0">
        <bottom style="hair">
          <color indexed="64"/>
        </bottom>
      </border>
    </ndxf>
  </rcc>
  <rcc rId="6561" sId="6" odxf="1" s="1" dxf="1">
    <nc r="H177">
      <v>148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562" sId="6" odxf="1" s="1" dxf="1">
    <nc r="I177">
      <f>SUM(I178+I200+I207+I219+I223)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563" sId="6" odxf="1" s="1" dxf="1">
    <nc r="J177">
      <f>SUM(J178+J200+J207+J219+J223)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bottom style="hair">
          <color indexed="64"/>
        </bottom>
      </border>
    </ndxf>
  </rcc>
  <rcc rId="6564" sId="6" odxf="1" s="1" dxf="1">
    <nc r="K177">
      <f>SUM(K178+K200+K207+K219+K223)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bottom style="hair">
          <color indexed="64"/>
        </bottom>
      </border>
    </ndxf>
  </rcc>
  <rcc rId="6565" sId="6" odxf="1" s="1" dxf="1">
    <nc r="L177">
      <f>SUM(L178+L200+L207+L219+L223)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bottom style="hair">
          <color indexed="64"/>
        </bottom>
      </border>
    </ndxf>
  </rcc>
  <rfmt sheetId="6" s="1" sqref="A177:XFD177" start="0" length="0">
    <dxf>
      <font>
        <sz val="10"/>
        <color auto="1"/>
        <name val="Times New Roman Baltic"/>
        <family val="1"/>
        <charset val="186"/>
        <scheme val="none"/>
      </font>
    </dxf>
  </rfmt>
  <rcc rId="6566" sId="6" odxf="1" s="1" dxf="1">
    <nc r="A178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6567" sId="6" odxf="1" s="1" dxf="1">
    <nc r="B17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bottom style="hair">
          <color indexed="64"/>
        </bottom>
      </border>
    </ndxf>
  </rcc>
  <rcc rId="6568" sId="6" odxf="1" s="1" dxf="1">
    <nc r="C17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fmt sheetId="6" s="1" sqref="D178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dxf>
  </rfmt>
  <rfmt sheetId="6" s="1" sqref="E178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dxf>
  </rfmt>
  <rfmt sheetId="6" s="1" sqref="F178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bottom style="hair">
          <color indexed="64"/>
        </bottom>
      </border>
    </dxf>
  </rfmt>
  <rcc rId="6569" sId="6" odxf="1" s="1" dxf="1">
    <nc r="G178" t="inlineStr">
      <is>
        <t>Ilgalaikio materialiojo turto kūrimo ir įsigijimo išlaidos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6570" sId="6" odxf="1" s="1" dxf="1">
    <nc r="H178">
      <v>149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571" sId="6" odxf="1" s="1" dxf="1">
    <nc r="I178">
      <f>SUM(I179+I182+I187+I192+I197)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bottom style="hair">
          <color indexed="64"/>
        </bottom>
      </border>
    </ndxf>
  </rcc>
  <rcc rId="6572" sId="6" odxf="1" s="1" dxf="1">
    <nc r="J178">
      <f>SUM(J179+J182+J187+J192+J197)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6573" sId="6" odxf="1" s="1" dxf="1">
    <nc r="K178">
      <f>SUM(K179+K182+K187+K192+K197)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574" sId="6" odxf="1" s="1" dxf="1">
    <nc r="L178">
      <f>SUM(L179+L182+L187+L192+L197)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A178:XFD178" start="0" length="0">
    <dxf>
      <font>
        <sz val="10"/>
        <color auto="1"/>
        <name val="Times New Roman Baltic"/>
        <family val="1"/>
        <charset val="186"/>
        <scheme val="none"/>
      </font>
    </dxf>
  </rfmt>
  <rcc rId="6575" sId="6" odxf="1" s="1" dxf="1">
    <nc r="A179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576" sId="6" odxf="1" s="1" dxf="1">
    <nc r="B179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6577" sId="6" odxf="1" s="1" dxf="1">
    <nc r="C179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578" sId="6" odxf="1" s="1" dxf="1">
    <nc r="D179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E179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F179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top style="hair">
          <color indexed="64"/>
        </top>
        <bottom style="hair">
          <color indexed="64"/>
        </bottom>
      </border>
    </dxf>
  </rfmt>
  <rcc rId="6579" sId="6" odxf="1" s="1" dxf="1">
    <nc r="G179" t="inlineStr">
      <is>
        <t xml:space="preserve">Žemės įsigIjimo išlaidos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6580" sId="6" odxf="1" s="1" dxf="1">
    <nc r="H179">
      <v>150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581" sId="6" odxf="1" s="1" dxf="1">
    <nc r="I179">
      <f>I180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582" sId="6" odxf="1" s="1" dxf="1">
    <nc r="J179">
      <f>J180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bottom style="hair">
          <color indexed="64"/>
        </bottom>
      </border>
    </ndxf>
  </rcc>
  <rcc rId="6583" sId="6" odxf="1" s="1" dxf="1">
    <nc r="K179">
      <f>K180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6584" sId="6" odxf="1" s="1" dxf="1">
    <nc r="L179">
      <f>L180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bottom style="hair">
          <color indexed="64"/>
        </bottom>
      </border>
    </ndxf>
  </rcc>
  <rfmt sheetId="6" s="1" sqref="A179:XFD179" start="0" length="0">
    <dxf>
      <font>
        <sz val="10"/>
        <color auto="1"/>
        <name val="Times New Roman Baltic"/>
        <family val="1"/>
        <charset val="186"/>
        <scheme val="none"/>
      </font>
    </dxf>
  </rfmt>
  <rcc rId="6585" sId="6" odxf="1" s="1" dxf="1">
    <nc r="A180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586" sId="6" odxf="1" s="1" dxf="1">
    <nc r="B18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6587" sId="6" odxf="1" s="1" dxf="1">
    <nc r="C18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588" sId="6" odxf="1" s="1" dxf="1">
    <nc r="D18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589" sId="6" odxf="1" s="1" dxf="1">
    <nc r="E18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F180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6590" sId="6" odxf="1" s="1" dxf="1">
    <nc r="G180" t="inlineStr">
      <is>
        <t xml:space="preserve">Žemės įsigijimo išlaidos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6591" sId="6" odxf="1" s="1" dxf="1">
    <nc r="H180">
      <v>151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592" sId="6" odxf="1" s="1" dxf="1">
    <nc r="I180">
      <f>I181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bottom style="hair">
          <color indexed="64"/>
        </bottom>
      </border>
    </ndxf>
  </rcc>
  <rcc rId="6593" sId="6" odxf="1" s="1" dxf="1">
    <nc r="J180">
      <f>J181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594" sId="6" odxf="1" s="1" dxf="1">
    <nc r="K180">
      <f>K181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595" sId="6" odxf="1" s="1" dxf="1">
    <nc r="L180">
      <f>L181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A180:XFD180" start="0" length="0">
    <dxf>
      <font>
        <sz val="10"/>
        <color auto="1"/>
        <name val="Times New Roman Baltic"/>
        <family val="1"/>
        <charset val="186"/>
        <scheme val="none"/>
      </font>
    </dxf>
  </rfmt>
  <rcc rId="6596" sId="6" odxf="1" s="1" dxf="1">
    <nc r="A181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597" sId="6" odxf="1" s="1" dxf="1">
    <nc r="B181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6598" sId="6" odxf="1" s="1" dxf="1">
    <nc r="C181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599" sId="6" odxf="1" s="1" dxf="1">
    <nc r="D181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600" sId="6" odxf="1" s="1" dxf="1">
    <nc r="E181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601" sId="6" odxf="1" s="1" dxf="1">
    <nc r="F181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602" sId="6" odxf="1" s="1" dxf="1">
    <nc r="G181" t="inlineStr">
      <is>
        <t xml:space="preserve">Žemės įsigijimo išlaidos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6603" sId="6" odxf="1" s="1" dxf="1">
    <nc r="H181">
      <v>152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181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J181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K181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L181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A181:XFD181" start="0" length="0">
    <dxf>
      <font>
        <sz val="10"/>
        <color auto="1"/>
        <name val="Times New Roman Baltic"/>
        <family val="1"/>
        <charset val="186"/>
        <scheme val="none"/>
      </font>
    </dxf>
  </rfmt>
  <rcc rId="6604" sId="6" odxf="1" s="1" dxf="1">
    <nc r="A182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6605" sId="6" odxf="1" s="1" dxf="1">
    <nc r="B18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cc rId="6606" sId="6" odxf="1" s="1" dxf="1">
    <nc r="C18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cc rId="6607" sId="6" odxf="1" s="1" dxf="1">
    <nc r="D182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fmt sheetId="6" s="1" sqref="E182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dxf>
  </rfmt>
  <rfmt sheetId="6" s="1" sqref="F182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bottom style="hair">
          <color indexed="64"/>
        </bottom>
      </border>
    </dxf>
  </rfmt>
  <rcc rId="6608" sId="6" odxf="1" s="1" dxf="1">
    <nc r="G182" t="inlineStr">
      <is>
        <t>Pastatų ir statinių įsigijimo išlaidos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bottom style="hair">
          <color indexed="64"/>
        </bottom>
      </border>
    </ndxf>
  </rcc>
  <rcc rId="6609" sId="6" odxf="1" s="1" dxf="1">
    <nc r="H182">
      <v>153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610" sId="6" odxf="1" s="1" dxf="1">
    <nc r="I182">
      <f>I183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bottom style="hair">
          <color indexed="64"/>
        </bottom>
      </border>
    </ndxf>
  </rcc>
  <rcc rId="6611" sId="6" odxf="1" s="1" dxf="1">
    <nc r="J182">
      <f>J183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bottom style="hair">
          <color indexed="64"/>
        </bottom>
      </border>
    </ndxf>
  </rcc>
  <rcc rId="6612" sId="6" odxf="1" s="1" dxf="1">
    <nc r="K182">
      <f>K183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6613" sId="6" odxf="1" s="1" dxf="1">
    <nc r="L182">
      <f>L183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bottom style="hair">
          <color indexed="64"/>
        </bottom>
      </border>
    </ndxf>
  </rcc>
  <rfmt sheetId="6" s="1" sqref="A182:XFD182" start="0" length="0">
    <dxf>
      <font>
        <sz val="10"/>
        <color auto="1"/>
        <name val="Times New Roman Baltic"/>
        <family val="1"/>
        <charset val="186"/>
        <scheme val="none"/>
      </font>
    </dxf>
  </rfmt>
  <rcc rId="6614" sId="6" odxf="1" s="1" dxf="1">
    <nc r="A183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615" sId="6" odxf="1" s="1" dxf="1">
    <nc r="B183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616" sId="6" odxf="1" s="1" dxf="1">
    <nc r="C183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617" sId="6" odxf="1" s="1" dxf="1">
    <nc r="D183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618" sId="6" odxf="1" s="1" dxf="1">
    <nc r="E183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F183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6619" sId="6" odxf="1" s="1" dxf="1">
    <nc r="G183" t="inlineStr">
      <is>
        <t>Pastatų ir statinių įsigijimo išlaidos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bottom style="hair">
          <color indexed="64"/>
        </bottom>
      </border>
    </ndxf>
  </rcc>
  <rcc rId="6620" sId="6" odxf="1" s="1" dxf="1">
    <nc r="H183">
      <v>154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621" sId="6" odxf="1" s="1" dxf="1">
    <nc r="I183">
      <f>SUM(I184:I186)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622" sId="6" odxf="1" s="1" dxf="1">
    <nc r="J183">
      <f>SUM(J184:J186)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6623" sId="6" odxf="1" s="1" dxf="1">
    <nc r="K183">
      <f>SUM(K184:K186)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624" sId="6" odxf="1" s="1" dxf="1">
    <nc r="L183">
      <f>SUM(L184:L186)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A183:XFD183" start="0" length="0">
    <dxf>
      <font>
        <sz val="10"/>
        <color auto="1"/>
        <name val="Times New Roman Baltic"/>
        <family val="1"/>
        <charset val="186"/>
        <scheme val="none"/>
      </font>
    </dxf>
  </rfmt>
  <rcc rId="6625" sId="6" odxf="1" s="1" dxf="1">
    <nc r="A184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6626" sId="6" odxf="1" s="1" dxf="1">
    <nc r="B18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cc rId="6627" sId="6" odxf="1" s="1" dxf="1">
    <nc r="C18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cc rId="6628" sId="6" odxf="1" s="1" dxf="1">
    <nc r="D184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cc rId="6629" sId="6" odxf="1" s="1" dxf="1">
    <nc r="E18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cc rId="6630" sId="6" odxf="1" s="1" dxf="1">
    <nc r="F18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bottom style="hair">
          <color indexed="64"/>
        </bottom>
      </border>
    </ndxf>
  </rcc>
  <rcc rId="6631" sId="6" odxf="1" s="1" dxf="1">
    <nc r="G184" t="inlineStr">
      <is>
        <t>Gyvenamųjų namų įsigijimo išlaidos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bottom style="hair">
          <color indexed="64"/>
        </bottom>
      </border>
    </ndxf>
  </rcc>
  <rcc rId="6632" sId="6" odxf="1" s="1" dxf="1">
    <nc r="H184">
      <v>155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184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bottom style="hair">
          <color indexed="64"/>
        </bottom>
      </border>
    </dxf>
  </rfmt>
  <rfmt sheetId="6" s="1" sqref="J184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bottom style="hair">
          <color indexed="64"/>
        </bottom>
      </border>
    </dxf>
  </rfmt>
  <rfmt sheetId="6" s="1" sqref="K184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bottom style="hair">
          <color indexed="64"/>
        </bottom>
      </border>
    </dxf>
  </rfmt>
  <rfmt sheetId="6" s="1" sqref="L184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</border>
    </dxf>
  </rfmt>
  <rfmt sheetId="6" s="1" sqref="A184:XFD184" start="0" length="0">
    <dxf>
      <font>
        <sz val="10"/>
        <color auto="1"/>
        <name val="Times New Roman Baltic"/>
        <family val="1"/>
        <charset val="186"/>
        <scheme val="none"/>
      </font>
    </dxf>
  </rfmt>
  <rcc rId="6633" sId="6" odxf="1" s="1" dxf="1">
    <nc r="A185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634" sId="6" odxf="1" s="1" dxf="1">
    <nc r="B185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635" sId="6" odxf="1" s="1" dxf="1">
    <nc r="C185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636" sId="6" odxf="1" s="1" dxf="1">
    <nc r="D185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637" sId="6" odxf="1" s="1" dxf="1">
    <nc r="E185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638" sId="6" odxf="1" s="1" dxf="1">
    <nc r="F185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639" sId="6" odxf="1" s="1" dxf="1">
    <nc r="G185" t="inlineStr">
      <is>
        <t>Negyvenamųjų pastatų įsigijimo išlaidos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6640" sId="6" odxf="1" s="1" dxf="1">
    <nc r="H185">
      <v>156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185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J185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K185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L185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A185:XFD185" start="0" length="0">
    <dxf>
      <font>
        <sz val="10"/>
        <color auto="1"/>
        <name val="Times New Roman Baltic"/>
        <family val="1"/>
        <charset val="186"/>
        <scheme val="none"/>
      </font>
    </dxf>
  </rfmt>
  <rcc rId="6641" sId="6" odxf="1" s="1" dxf="1">
    <nc r="A186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6642" sId="6" odxf="1" s="1" dxf="1">
    <nc r="B18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cc rId="6643" sId="6" odxf="1" s="1" dxf="1">
    <nc r="C18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cc rId="6644" sId="6" odxf="1" s="1" dxf="1">
    <nc r="D186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cc rId="6645" sId="6" odxf="1" s="1" dxf="1">
    <nc r="E18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cc rId="6646" sId="6" odxf="1" s="1" dxf="1">
    <nc r="F186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bottom style="hair">
          <color indexed="64"/>
        </bottom>
      </border>
    </ndxf>
  </rcc>
  <rcc rId="6647" sId="6" odxf="1" s="1" dxf="1">
    <nc r="G186" t="inlineStr">
      <is>
        <t>Infrastruktūros ir kitų statinių įsigijimo išlaidos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bottom style="hair">
          <color indexed="64"/>
        </bottom>
      </border>
    </ndxf>
  </rcc>
  <rcc rId="6648" sId="6" odxf="1" s="1" dxf="1">
    <nc r="H186">
      <v>157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18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bottom style="hair">
          <color indexed="64"/>
        </bottom>
      </border>
    </dxf>
  </rfmt>
  <rfmt sheetId="6" s="1" sqref="J18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bottom style="hair">
          <color indexed="64"/>
        </bottom>
      </border>
    </dxf>
  </rfmt>
  <rfmt sheetId="6" s="1" sqref="K18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bottom style="hair">
          <color indexed="64"/>
        </bottom>
      </border>
    </dxf>
  </rfmt>
  <rfmt sheetId="6" s="1" sqref="L18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</border>
    </dxf>
  </rfmt>
  <rfmt sheetId="6" s="1" sqref="A186:XFD186" start="0" length="0">
    <dxf>
      <font>
        <sz val="10"/>
        <color auto="1"/>
        <name val="Times New Roman Baltic"/>
        <family val="1"/>
        <charset val="186"/>
        <scheme val="none"/>
      </font>
    </dxf>
  </rfmt>
  <rcc rId="6649" sId="6" odxf="1" s="1" dxf="1">
    <nc r="A187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650" sId="6" odxf="1" s="1" dxf="1">
    <nc r="B187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651" sId="6" odxf="1" s="1" dxf="1">
    <nc r="C187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652" sId="6" odxf="1" s="1" dxf="1">
    <nc r="D187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E187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F187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6653" sId="6" odxf="1" s="1" dxf="1">
    <nc r="G187" t="inlineStr">
      <is>
        <t>Mašinų ir įrenginių įsigijimo išlaidos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6654" sId="6" odxf="1" s="1" dxf="1">
    <nc r="H187">
      <v>158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655" sId="6" odxf="1" s="1" dxf="1">
    <nc r="I187">
      <f>I188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656" sId="6" odxf="1" s="1" dxf="1">
    <nc r="J187">
      <f>J188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6657" sId="6" odxf="1" s="1" dxf="1">
    <nc r="K187">
      <f>K188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658" sId="6" odxf="1" s="1" dxf="1">
    <nc r="L187">
      <f>L188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A187:XFD187" start="0" length="0">
    <dxf>
      <font>
        <sz val="10"/>
        <color auto="1"/>
        <name val="Times New Roman Baltic"/>
        <family val="1"/>
        <charset val="186"/>
        <scheme val="none"/>
      </font>
    </dxf>
  </rfmt>
  <rcc rId="6659" sId="6" odxf="1" s="1" dxf="1">
    <nc r="A188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660" sId="6" odxf="1" s="1" dxf="1">
    <nc r="B18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661" sId="6" odxf="1" s="1" dxf="1">
    <nc r="C18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662" sId="6" odxf="1" s="1" dxf="1">
    <nc r="D188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663" sId="6" odxf="1" s="1" dxf="1">
    <nc r="E18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F188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6664" sId="6" odxf="1" s="1" dxf="1">
    <nc r="G188" t="inlineStr">
      <is>
        <t>Mašinų ir įrenginių įsigijimo išlaidos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6665" sId="6" odxf="1" s="1" dxf="1">
    <nc r="H188">
      <v>159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666" sId="6" odxf="1" s="1" dxf="1">
    <nc r="I188">
      <f>SUM(I189:I191)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667" sId="6" odxf="1" s="1" dxf="1">
    <nc r="J188">
      <f>SUM(J189:J191)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668" sId="6" odxf="1" s="1" dxf="1">
    <nc r="K188">
      <f>SUM(K189:K191)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669" sId="6" odxf="1" s="1" dxf="1">
    <nc r="L188">
      <f>SUM(L189:L191)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A188:XFD188" start="0" length="0">
    <dxf>
      <font>
        <sz val="10"/>
        <color auto="1"/>
        <name val="Times New Roman Baltic"/>
        <family val="1"/>
        <charset val="186"/>
        <scheme val="none"/>
      </font>
    </dxf>
  </rfmt>
  <rcc rId="6670" sId="6" odxf="1" s="1" dxf="1">
    <nc r="A189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671" sId="6" odxf="1" s="1" dxf="1">
    <nc r="B189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672" sId="6" odxf="1" s="1" dxf="1">
    <nc r="C189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673" sId="6" odxf="1" s="1" dxf="1">
    <nc r="D189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674" sId="6" odxf="1" s="1" dxf="1">
    <nc r="E189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675" sId="6" odxf="1" s="1" dxf="1">
    <nc r="F189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676" sId="6" odxf="1" s="1" dxf="1">
    <nc r="G189" t="inlineStr">
      <is>
        <t>Transporto priemonių įsigijimo išlaidos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6677" sId="6" odxf="1" s="1" dxf="1">
    <nc r="H189">
      <v>160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189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J189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K189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L189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</border>
    </dxf>
  </rfmt>
  <rfmt sheetId="6" s="1" sqref="A189:XFD189" start="0" length="0">
    <dxf>
      <font>
        <sz val="10"/>
        <color auto="1"/>
        <name val="Times New Roman Baltic"/>
        <family val="1"/>
        <charset val="186"/>
        <scheme val="none"/>
      </font>
    </dxf>
  </rfmt>
  <rcc rId="6678" sId="6" odxf="1" s="1" dxf="1">
    <nc r="A190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679" sId="6" odxf="1" s="1" dxf="1">
    <nc r="B19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680" sId="6" odxf="1" s="1" dxf="1">
    <nc r="C19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681" sId="6" odxf="1" s="1" dxf="1">
    <nc r="D190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682" sId="6" odxf="1" s="1" dxf="1">
    <nc r="E19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683" sId="6" odxf="1" s="1" dxf="1">
    <nc r="F190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684" sId="6" odxf="1" s="1" dxf="1">
    <nc r="G190" t="inlineStr">
      <is>
        <t>Kitų mašinų ir įrenginių įsigijimo išlaidos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6685" sId="6" odxf="1" s="1" dxf="1">
    <nc r="H190">
      <v>161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190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bottom style="hair">
          <color indexed="64"/>
        </bottom>
      </border>
    </dxf>
  </rfmt>
  <rfmt sheetId="6" s="1" sqref="J190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K190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L190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A190:XFD190" start="0" length="0">
    <dxf>
      <font>
        <sz val="10"/>
        <color auto="1"/>
        <name val="Times New Roman Baltic"/>
        <family val="1"/>
        <charset val="186"/>
        <scheme val="none"/>
      </font>
    </dxf>
  </rfmt>
  <rcc rId="6686" sId="6" odxf="1" s="1" dxf="1">
    <nc r="A191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687" sId="6" odxf="1" s="1" dxf="1">
    <nc r="B191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688" sId="6" odxf="1" s="1" dxf="1">
    <nc r="C191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689" sId="6" odxf="1" s="1" dxf="1">
    <nc r="D191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690" sId="6" odxf="1" s="1" dxf="1">
    <nc r="E191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691" sId="6" odxf="1" s="1" dxf="1">
    <nc r="F191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692" sId="6" odxf="1" s="1" dxf="1">
    <nc r="G191" t="inlineStr">
      <is>
        <t>Ginklų ir karinės įrangos įsigijimo išlaidos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6693" sId="6" odxf="1" s="1" dxf="1">
    <nc r="H191">
      <v>162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191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bottom style="hair">
          <color indexed="64"/>
        </bottom>
      </border>
    </dxf>
  </rfmt>
  <rfmt sheetId="6" s="1" sqref="J191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K191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L191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A191:XFD191" start="0" length="0">
    <dxf>
      <font>
        <sz val="10"/>
        <color auto="1"/>
        <name val="Times New Roman Baltic"/>
        <family val="1"/>
        <charset val="186"/>
        <scheme val="none"/>
      </font>
    </dxf>
  </rfmt>
  <rcc rId="6694" sId="6" odxf="1" s="1" dxf="1">
    <nc r="A192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</border>
    </ndxf>
  </rcc>
  <rcc rId="6695" sId="6" odxf="1" s="1" dxf="1">
    <nc r="B19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</border>
    </ndxf>
  </rcc>
  <rcc rId="6696" sId="6" odxf="1" s="1" dxf="1">
    <nc r="C19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</border>
    </ndxf>
  </rcc>
  <rcc rId="6697" sId="6" odxf="1" s="1" dxf="1">
    <nc r="D192">
      <v>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</border>
    </ndxf>
  </rcc>
  <rfmt sheetId="6" s="1" sqref="E192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</border>
    </dxf>
  </rfmt>
  <rfmt sheetId="6" s="1" sqref="F192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</border>
    </dxf>
  </rfmt>
  <rcc rId="6698" sId="6" odxf="1" s="1" dxf="1">
    <nc r="G192" t="inlineStr">
      <is>
        <t>Kultūros ir kitų vertybių įsigijimo išlaidos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</ndxf>
  </rcc>
  <rcc rId="6699" sId="6" odxf="1" s="1" dxf="1">
    <nc r="H192">
      <v>163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700" sId="6" odxf="1" s="1" dxf="1">
    <nc r="I192">
      <f>I193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701" sId="6" odxf="1" s="1" dxf="1">
    <nc r="J192">
      <f>J193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</border>
    </ndxf>
  </rcc>
  <rcc rId="6702" sId="6" odxf="1" s="1" dxf="1">
    <nc r="K192">
      <f>K193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</border>
    </ndxf>
  </rcc>
  <rcc rId="6703" sId="6" odxf="1" s="1" dxf="1">
    <nc r="L192">
      <f>L193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</border>
    </ndxf>
  </rcc>
  <rfmt sheetId="6" s="1" sqref="A192:XFD192" start="0" length="0">
    <dxf>
      <font>
        <sz val="10"/>
        <color auto="1"/>
        <name val="Times New Roman Baltic"/>
        <family val="1"/>
        <charset val="186"/>
        <scheme val="none"/>
      </font>
    </dxf>
  </rfmt>
  <rcc rId="6704" sId="6" odxf="1" s="1" dxf="1">
    <nc r="A193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705" sId="6" odxf="1" s="1" dxf="1">
    <nc r="B193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706" sId="6" odxf="1" s="1" dxf="1">
    <nc r="C193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707" sId="6" odxf="1" s="1" dxf="1">
    <nc r="D193">
      <v>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708" sId="6" odxf="1" s="1" dxf="1">
    <nc r="E193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F193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6709" sId="6" odxf="1" s="1" dxf="1">
    <nc r="G193" t="inlineStr">
      <is>
        <t>Kultūros ir kitų vertybių įsigijimo išlaidos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</ndxf>
  </rcc>
  <rcc rId="6710" sId="6" odxf="1" s="1" dxf="1">
    <nc r="H193">
      <v>164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711" sId="6" odxf="1" s="1" dxf="1">
    <nc r="I193">
      <f>SUM(I194:I196)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bottom style="hair">
          <color indexed="64"/>
        </bottom>
      </border>
    </ndxf>
  </rcc>
  <rcc rId="6712" sId="6" odxf="1" s="1" dxf="1">
    <nc r="J193">
      <f>SUM(J194:J196)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6713" sId="6" odxf="1" s="1" dxf="1">
    <nc r="K193">
      <f>SUM(K194:K196)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714" sId="6" odxf="1" s="1" dxf="1">
    <nc r="L193">
      <f>SUM(L194:L196)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A193:XFD193" start="0" length="0">
    <dxf>
      <font>
        <sz val="10"/>
        <color auto="1"/>
        <name val="Times New Roman Baltic"/>
        <family val="1"/>
        <charset val="186"/>
        <scheme val="none"/>
      </font>
    </dxf>
  </rfmt>
  <rcc rId="6715" sId="6" odxf="1" s="1" dxf="1">
    <nc r="A194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716" sId="6" odxf="1" s="1" dxf="1">
    <nc r="B19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717" sId="6" odxf="1" s="1" dxf="1">
    <nc r="C19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718" sId="6" odxf="1" s="1" dxf="1">
    <nc r="D194">
      <v>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719" sId="6" odxf="1" s="1" dxf="1">
    <nc r="E19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720" sId="6" odxf="1" s="1" dxf="1">
    <nc r="F19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721" sId="6" odxf="1" s="1" dxf="1">
    <nc r="G194" t="inlineStr">
      <is>
        <t>Muziejinių vertybių įsigijimo išlaidos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6722" sId="6" odxf="1" s="1" dxf="1">
    <nc r="H194">
      <v>165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194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J194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K194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L194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</border>
    </dxf>
  </rfmt>
  <rfmt sheetId="6" s="1" sqref="A194:XFD194" start="0" length="0">
    <dxf>
      <font>
        <sz val="10"/>
        <color auto="1"/>
        <name val="Times New Roman Baltic"/>
        <family val="1"/>
        <charset val="186"/>
        <scheme val="none"/>
      </font>
    </dxf>
  </rfmt>
  <rcc rId="6723" sId="6" odxf="1" s="1" dxf="1">
    <nc r="A195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6724" sId="6" odxf="1" s="1" dxf="1">
    <nc r="B195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cc rId="6725" sId="6" odxf="1" s="1" dxf="1">
    <nc r="C195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cc rId="6726" sId="6" odxf="1" s="1" dxf="1">
    <nc r="D195">
      <v>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cc rId="6727" sId="6" odxf="1" s="1" dxf="1">
    <nc r="E195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cc rId="6728" sId="6" odxf="1" s="1" dxf="1">
    <nc r="F195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bottom style="hair">
          <color indexed="64"/>
        </bottom>
      </border>
    </ndxf>
  </rcc>
  <rcc rId="6729" sId="6" odxf="1" s="1" dxf="1">
    <nc r="G195" t="inlineStr">
      <is>
        <r>
          <t>Antikvarinių</t>
        </r>
        <r>
          <rPr>
            <sz val="10"/>
            <color rgb="FFFF0000"/>
            <rFont val="Times New Roman Baltic"/>
            <charset val="186"/>
          </rPr>
          <t xml:space="preserve"> </t>
        </r>
        <r>
          <rPr>
            <sz val="10"/>
            <rFont val="Times New Roman Baltic"/>
            <charset val="186"/>
          </rPr>
          <t>ir kitų meno kūrinių įsigijimo išlaidos</t>
        </r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bottom style="hair">
          <color indexed="64"/>
        </bottom>
      </border>
    </ndxf>
  </rcc>
  <rcc rId="6730" sId="6" odxf="1" s="1" dxf="1">
    <nc r="H195">
      <v>166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195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bottom style="hair">
          <color indexed="64"/>
        </bottom>
      </border>
    </dxf>
  </rfmt>
  <rfmt sheetId="6" s="1" sqref="J195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bottom style="hair">
          <color indexed="64"/>
        </bottom>
      </border>
    </dxf>
  </rfmt>
  <rfmt sheetId="6" s="1" sqref="K195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bottom style="hair">
          <color indexed="64"/>
        </bottom>
      </border>
    </dxf>
  </rfmt>
  <rfmt sheetId="6" s="1" sqref="L195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A195:XFD195" start="0" length="0">
    <dxf>
      <font>
        <sz val="10"/>
        <color auto="1"/>
        <name val="Times New Roman Baltic"/>
        <family val="1"/>
        <charset val="186"/>
        <scheme val="none"/>
      </font>
    </dxf>
  </rfmt>
  <rcc rId="6731" sId="6" odxf="1" s="1" dxf="1">
    <nc r="A196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732" sId="6" odxf="1" s="1" dxf="1">
    <nc r="B19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733" sId="6" odxf="1" s="1" dxf="1">
    <nc r="C19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734" sId="6" odxf="1" s="1" dxf="1">
    <nc r="D196">
      <v>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735" sId="6" odxf="1" s="1" dxf="1">
    <nc r="E19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736" sId="6" odxf="1" s="1" dxf="1">
    <nc r="F196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737" sId="6" odxf="1" s="1" dxf="1">
    <nc r="G196" t="inlineStr">
      <is>
        <t>Kitų vertybių įsigijimo išlaidos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6738" sId="6" odxf="1" s="1" dxf="1">
    <nc r="H196">
      <v>167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19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bottom style="hair">
          <color indexed="64"/>
        </bottom>
      </border>
    </dxf>
  </rfmt>
  <rfmt sheetId="6" s="1" sqref="J19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bottom style="hair">
          <color indexed="64"/>
        </bottom>
      </border>
    </dxf>
  </rfmt>
  <rfmt sheetId="6" s="1" sqref="K19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bottom style="hair">
          <color indexed="64"/>
        </bottom>
      </border>
    </dxf>
  </rfmt>
  <rfmt sheetId="6" s="1" sqref="L19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A196:XFD196" start="0" length="0">
    <dxf>
      <font>
        <sz val="10"/>
        <color auto="1"/>
        <name val="Times New Roman Baltic"/>
        <family val="1"/>
        <charset val="186"/>
        <scheme val="none"/>
      </font>
    </dxf>
  </rfmt>
  <rcc rId="6739" sId="6" odxf="1" s="1" dxf="1">
    <nc r="A197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740" sId="6" odxf="1" s="1" dxf="1">
    <nc r="B197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741" sId="6" odxf="1" s="1" dxf="1">
    <nc r="C197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742" sId="6" odxf="1" s="1" dxf="1">
    <nc r="D197">
      <v>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E197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F197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6743" sId="6" odxf="1" s="1" dxf="1">
    <nc r="G197" t="inlineStr">
      <is>
        <t>Kito ilgalaikio materialiojo turto įsigijimo išlaidos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6744" sId="6" odxf="1" s="1" dxf="1">
    <nc r="H197">
      <v>168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745" sId="6" odxf="1" s="1" dxf="1">
    <nc r="I197">
      <f>I198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746" sId="6" odxf="1" s="1" dxf="1">
    <nc r="J197">
      <f>J198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6747" sId="6" odxf="1" s="1" dxf="1">
    <nc r="K197">
      <f>K198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748" sId="6" odxf="1" s="1" dxf="1">
    <nc r="L197">
      <f>L198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A197:XFD197" start="0" length="0">
    <dxf>
      <font>
        <sz val="10"/>
        <color auto="1"/>
        <name val="Times New Roman Baltic"/>
        <family val="1"/>
        <charset val="186"/>
        <scheme val="none"/>
      </font>
    </dxf>
  </rfmt>
  <rcc rId="6749" sId="6" odxf="1" s="1" dxf="1">
    <nc r="A198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</border>
    </ndxf>
  </rcc>
  <rcc rId="6750" sId="6" odxf="1" s="1" dxf="1">
    <nc r="B19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</border>
    </ndxf>
  </rcc>
  <rcc rId="6751" sId="6" odxf="1" s="1" dxf="1">
    <nc r="C19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</border>
    </ndxf>
  </rcc>
  <rcc rId="6752" sId="6" odxf="1" s="1" dxf="1">
    <nc r="D198">
      <v>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</border>
    </ndxf>
  </rcc>
  <rcc rId="6753" sId="6" odxf="1" s="1" dxf="1">
    <nc r="E19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</border>
    </ndxf>
  </rcc>
  <rfmt sheetId="6" s="1" sqref="F198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</border>
    </dxf>
  </rfmt>
  <rcc rId="6754" sId="6" odxf="1" s="1" dxf="1">
    <nc r="G198" t="inlineStr">
      <is>
        <t>Kito ilgalaikio materialiojo turto įsigijimo išlaidos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6755" sId="6" odxf="1" s="1" dxf="1">
    <nc r="H198">
      <v>169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756" sId="6" odxf="1" s="1" dxf="1">
    <nc r="I198">
      <f>I199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757" sId="6" odxf="1" s="1" dxf="1">
    <nc r="J198">
      <f>J199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758" sId="6" odxf="1" s="1" dxf="1">
    <nc r="K198">
      <f>K199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759" sId="6" odxf="1" s="1" dxf="1">
    <nc r="L198">
      <f>L199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A198:XFD198" start="0" length="0">
    <dxf>
      <font>
        <sz val="10"/>
        <color auto="1"/>
        <name val="Times New Roman Baltic"/>
        <family val="1"/>
        <charset val="186"/>
        <scheme val="none"/>
      </font>
    </dxf>
  </rfmt>
  <rcc rId="6760" sId="6" odxf="1" s="1" dxf="1">
    <nc r="A199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761" sId="6" odxf="1" s="1" dxf="1">
    <nc r="B199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762" sId="6" odxf="1" s="1" dxf="1">
    <nc r="C199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763" sId="6" odxf="1" s="1" dxf="1">
    <nc r="D199">
      <v>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764" sId="6" odxf="1" s="1" dxf="1">
    <nc r="E199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765" sId="6" odxf="1" s="1" dxf="1">
    <nc r="F199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766" sId="6" odxf="1" s="1" dxf="1">
    <nc r="G199" t="inlineStr">
      <is>
        <t>Kito ilgalaikio materialiojo turto įsigijimo išlaidos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6767" sId="6" odxf="1" s="1" dxf="1">
    <nc r="H199">
      <v>170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199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bottom style="hair">
          <color indexed="64"/>
        </bottom>
      </border>
    </dxf>
  </rfmt>
  <rfmt sheetId="6" s="1" sqref="J199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K199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L199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A199:XFD199" start="0" length="0">
    <dxf>
      <font>
        <sz val="10"/>
        <color auto="1"/>
        <name val="Times New Roman Baltic"/>
        <family val="1"/>
        <charset val="186"/>
        <scheme val="none"/>
      </font>
    </dxf>
  </rfmt>
  <rcc rId="6768" sId="6" odxf="1" s="1" dxf="1">
    <nc r="A200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</border>
    </ndxf>
  </rcc>
  <rcc rId="6769" sId="6" odxf="1" s="1" dxf="1">
    <nc r="B20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</border>
    </ndxf>
  </rcc>
  <rcc rId="6770" sId="6" odxf="1" s="1" dxf="1">
    <nc r="C200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</border>
    </ndxf>
  </rcc>
  <rfmt sheetId="6" s="1" sqref="D200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</border>
    </dxf>
  </rfmt>
  <rfmt sheetId="6" s="1" sqref="E200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</border>
    </dxf>
  </rfmt>
  <rfmt sheetId="6" s="1" sqref="F200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</border>
    </dxf>
  </rfmt>
  <rcc rId="6771" sId="6" odxf="1" s="1" dxf="1">
    <nc r="G200" t="inlineStr">
      <is>
        <t>Nematerialiojo turto kūrimo ir įsigijimo išlaidos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</ndxf>
  </rcc>
  <rcc rId="6772" sId="6" odxf="1" s="1" dxf="1">
    <nc r="H200">
      <v>171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773" sId="6" odxf="1" s="1" dxf="1">
    <nc r="I200">
      <f>I201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774" sId="6" odxf="1" s="1" dxf="1">
    <nc r="J200">
      <f>J201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</border>
    </ndxf>
  </rcc>
  <rcc rId="6775" sId="6" odxf="1" s="1" dxf="1">
    <nc r="K200">
      <f>K201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</border>
    </ndxf>
  </rcc>
  <rcc rId="6776" sId="6" odxf="1" s="1" dxf="1">
    <nc r="L200">
      <f>L201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</border>
    </ndxf>
  </rcc>
  <rfmt sheetId="6" s="1" sqref="A200:XFD200" start="0" length="0">
    <dxf>
      <font>
        <sz val="10"/>
        <color auto="1"/>
        <name val="Times New Roman Baltic"/>
        <family val="1"/>
        <charset val="186"/>
        <scheme val="none"/>
      </font>
    </dxf>
  </rfmt>
  <rcc rId="6777" sId="6" odxf="1" s="1" dxf="1">
    <nc r="A201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778" sId="6" odxf="1" s="1" dxf="1">
    <nc r="B201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779" sId="6" odxf="1" s="1" dxf="1">
    <nc r="C201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780" sId="6" odxf="1" s="1" dxf="1">
    <nc r="D201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E201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F201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6781" sId="6" odxf="1" s="1" dxf="1">
    <nc r="G201" t="inlineStr">
      <is>
        <t>Nematerialiojo turto kūrimo ir įsigijimo išlaidos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</ndxf>
  </rcc>
  <rcc rId="6782" sId="6" odxf="1" s="1" dxf="1">
    <nc r="H201">
      <v>172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783" sId="6" odxf="1" s="1" dxf="1">
    <nc r="I201">
      <f>I202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bottom style="hair">
          <color indexed="64"/>
        </bottom>
      </border>
    </ndxf>
  </rcc>
  <rcc rId="6784" sId="6" odxf="1" s="1" dxf="1">
    <nc r="J201">
      <f>J202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6785" sId="6" odxf="1" s="1" dxf="1">
    <nc r="K201">
      <f>K202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786" sId="6" odxf="1" s="1" dxf="1">
    <nc r="L201">
      <f>L202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A201:XFD201" start="0" length="0">
    <dxf>
      <font>
        <sz val="10"/>
        <color auto="1"/>
        <name val="Times New Roman Baltic"/>
        <family val="1"/>
        <charset val="186"/>
        <scheme val="none"/>
      </font>
    </dxf>
  </rfmt>
  <rcc rId="6787" sId="6" odxf="1" s="1" dxf="1">
    <nc r="A202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6788" sId="6" odxf="1" s="1" dxf="1">
    <nc r="B20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cc rId="6789" sId="6" odxf="1" s="1" dxf="1">
    <nc r="C202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cc rId="6790" sId="6" odxf="1" s="1" dxf="1">
    <nc r="D20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cc rId="6791" sId="6" odxf="1" s="1" dxf="1">
    <nc r="E20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fmt sheetId="6" s="1" sqref="F202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bottom style="hair">
          <color indexed="64"/>
        </bottom>
      </border>
    </dxf>
  </rfmt>
  <rcc rId="6792" sId="6" odxf="1" s="1" dxf="1">
    <nc r="G202" t="inlineStr">
      <is>
        <t>Nematerialiojo turto kūrimo ir įsigijimo išlaidos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</ndxf>
  </rcc>
  <rcc rId="6793" sId="6" odxf="1" s="1" dxf="1">
    <nc r="H202">
      <v>173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794" sId="6" odxf="1" s="1" dxf="1">
    <nc r="I202">
      <f>SUM(I203:I206)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795" sId="6" odxf="1" s="1" dxf="1">
    <nc r="J202">
      <f>SUM(J203:J206)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bottom style="hair">
          <color indexed="64"/>
        </bottom>
      </border>
    </ndxf>
  </rcc>
  <rcc rId="6796" sId="6" odxf="1" s="1" dxf="1">
    <nc r="K202">
      <f>SUM(K203:K206)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6797" sId="6" odxf="1" s="1" dxf="1">
    <nc r="L202">
      <f>SUM(L203:L206)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bottom style="hair">
          <color indexed="64"/>
        </bottom>
      </border>
    </ndxf>
  </rcc>
  <rfmt sheetId="6" s="1" sqref="A202:XFD202" start="0" length="0">
    <dxf>
      <font>
        <sz val="10"/>
        <color auto="1"/>
        <name val="Times New Roman Baltic"/>
        <family val="1"/>
        <charset val="186"/>
        <scheme val="none"/>
      </font>
    </dxf>
  </rfmt>
  <rcc rId="6798" sId="6" odxf="1" s="1" dxf="1">
    <nc r="A203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799" sId="6" odxf="1" s="1" dxf="1">
    <nc r="B203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800" sId="6" odxf="1" s="1" dxf="1">
    <nc r="C203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801" sId="6" odxf="1" s="1" dxf="1">
    <nc r="D203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802" sId="6" odxf="1" s="1" dxf="1">
    <nc r="E203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803" sId="6" odxf="1" s="1" dxf="1">
    <nc r="F203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804" sId="6" odxf="1" s="1" dxf="1">
    <nc r="G203" t="inlineStr">
      <is>
        <r>
          <t>Kompiuterinės programinės įrangos ir kompiuterinės programinės įrangos licencijų</t>
        </r>
        <r>
          <rPr>
            <strike/>
            <sz val="10"/>
            <color rgb="FFFF0000"/>
            <rFont val="Times New Roman Baltic"/>
            <charset val="186"/>
          </rPr>
          <t xml:space="preserve"> </t>
        </r>
        <r>
          <rPr>
            <sz val="10"/>
            <rFont val="Times New Roman Baltic"/>
            <charset val="186"/>
          </rPr>
          <t>įsigijimo išlaidos</t>
        </r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6805" sId="6" odxf="1" s="1" dxf="1">
    <nc r="H203">
      <v>174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203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J203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K203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L203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A203:XFD203" start="0" length="0">
    <dxf>
      <font>
        <sz val="10"/>
        <color auto="1"/>
        <name val="Times New Roman Baltic"/>
        <family val="1"/>
        <charset val="186"/>
        <scheme val="none"/>
      </font>
    </dxf>
  </rfmt>
  <rcc rId="6806" sId="6" odxf="1" s="1" dxf="1">
    <nc r="A204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807" sId="6" odxf="1" s="1" dxf="1">
    <nc r="B20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808" sId="6" odxf="1" s="1" dxf="1">
    <nc r="C204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809" sId="6" odxf="1" s="1" dxf="1">
    <nc r="D20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810" sId="6" odxf="1" s="1" dxf="1">
    <nc r="E20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811" sId="6" odxf="1" s="1" dxf="1">
    <nc r="F204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812" sId="6" odxf="1" s="1" dxf="1">
    <nc r="G204" t="inlineStr">
      <is>
        <t>Patentų įsigijimo išlaidos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6813" sId="6" odxf="1" s="1" dxf="1">
    <nc r="H204">
      <v>175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204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J204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K204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L204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A204:XFD204" start="0" length="0">
    <dxf>
      <font>
        <sz val="10"/>
        <color auto="1"/>
        <name val="Times New Roman Baltic"/>
        <family val="1"/>
        <charset val="186"/>
        <scheme val="none"/>
      </font>
    </dxf>
  </rfmt>
  <rcc rId="6814" sId="6" odxf="1" s="1" dxf="1">
    <nc r="A205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815" sId="6" odxf="1" s="1" dxf="1">
    <nc r="B205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816" sId="6" odxf="1" s="1" dxf="1">
    <nc r="C205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817" sId="6" odxf="1" s="1" dxf="1">
    <nc r="D205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818" sId="6" odxf="1" s="1" dxf="1">
    <nc r="E205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819" sId="6" odxf="1" s="1" dxf="1">
    <nc r="F205">
      <v>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820" sId="6" odxf="1" s="1" dxf="1">
    <nc r="G205" t="inlineStr">
      <is>
        <t>Literatūros ir meno kūrinių įsigijimo išlaidos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6821" sId="6" odxf="1" s="1" dxf="1">
    <nc r="H205">
      <v>176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205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J205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K205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L205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A205:XFD205" start="0" length="0">
    <dxf>
      <font>
        <sz val="10"/>
        <color auto="1"/>
        <name val="Times New Roman Baltic"/>
        <family val="1"/>
        <charset val="186"/>
        <scheme val="none"/>
      </font>
    </dxf>
  </rfmt>
  <rcc rId="6822" sId="6" odxf="1" s="1" dxf="1">
    <nc r="A206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</border>
    </ndxf>
  </rcc>
  <rcc rId="6823" sId="6" odxf="1" s="1" dxf="1">
    <nc r="B20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</border>
    </ndxf>
  </rcc>
  <rcc rId="6824" sId="6" odxf="1" s="1" dxf="1">
    <nc r="C206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</border>
    </ndxf>
  </rcc>
  <rcc rId="6825" sId="6" odxf="1" s="1" dxf="1">
    <nc r="D20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</border>
    </ndxf>
  </rcc>
  <rcc rId="6826" sId="6" odxf="1" s="1" dxf="1">
    <nc r="E20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</border>
    </ndxf>
  </rcc>
  <rcc rId="6827" sId="6" odxf="1" s="1" dxf="1">
    <nc r="F206">
      <v>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</border>
    </ndxf>
  </rcc>
  <rcc rId="6828" sId="6" odxf="1" s="1" dxf="1">
    <nc r="G206" t="inlineStr">
      <is>
        <t>Kito nematerialiojo turto įsigijimo išlaidos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</border>
    </ndxf>
  </rcc>
  <rcc rId="6829" sId="6" odxf="1" s="1" dxf="1">
    <nc r="H206">
      <v>177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20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J20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K20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L20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</border>
    </dxf>
  </rfmt>
  <rfmt sheetId="6" s="1" sqref="A206:XFD206" start="0" length="0">
    <dxf>
      <font>
        <sz val="10"/>
        <color auto="1"/>
        <name val="Times New Roman Baltic"/>
        <family val="1"/>
        <charset val="186"/>
        <scheme val="none"/>
      </font>
    </dxf>
  </rfmt>
  <rcc rId="6830" sId="6" odxf="1" s="1" dxf="1">
    <nc r="A207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831" sId="6" odxf="1" s="1" dxf="1">
    <nc r="B207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832" sId="6" odxf="1" s="1" dxf="1">
    <nc r="C207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D207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E207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F207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6833" sId="6" odxf="1" s="1" dxf="1">
    <nc r="G207" t="inlineStr">
      <is>
        <t>Atsargų kūrimo ir įsigijimo išlaidos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6834" sId="6" odxf="1" s="1" dxf="1">
    <nc r="H207">
      <v>178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835" sId="6" odxf="1" s="1" dxf="1">
    <nc r="I207">
      <f>SUM(I208+I211)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836" sId="6" odxf="1" s="1" dxf="1">
    <nc r="J207">
      <f>SUM(J208+J211)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6837" sId="6" odxf="1" s="1" dxf="1">
    <nc r="K207">
      <f>SUM(K208+K211)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838" sId="6" odxf="1" s="1" dxf="1">
    <nc r="L207">
      <f>SUM(L208+L211)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A207:XFD207" start="0" length="0">
    <dxf>
      <font>
        <sz val="10"/>
        <color auto="1"/>
        <name val="Times New Roman Baltic"/>
        <family val="1"/>
        <charset val="186"/>
        <scheme val="none"/>
      </font>
    </dxf>
  </rfmt>
  <rcc rId="6839" sId="6" odxf="1" s="1" dxf="1">
    <nc r="A208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6840" sId="6" odxf="1" s="1" dxf="1">
    <nc r="B20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cc rId="6841" sId="6" odxf="1" s="1" dxf="1">
    <nc r="C208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cc rId="6842" sId="6" odxf="1" s="1" dxf="1">
    <nc r="D20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fmt sheetId="6" s="1" sqref="E208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F208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bottom style="hair">
          <color indexed="64"/>
        </bottom>
      </border>
    </dxf>
  </rfmt>
  <rcc rId="6843" sId="6" odxf="1" s="1" dxf="1">
    <nc r="G208" t="inlineStr">
      <is>
        <t>Strateginių ir neliečiamųjų atsargų įsigijimo išlaidos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bottom style="hair">
          <color indexed="64"/>
        </bottom>
      </border>
    </ndxf>
  </rcc>
  <rcc rId="6844" sId="6" odxf="1" s="1" dxf="1">
    <nc r="H208">
      <v>179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845" sId="6" odxf="1" s="1" dxf="1">
    <nc r="I208">
      <f>I209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bottom style="hair">
          <color indexed="64"/>
        </bottom>
      </border>
    </ndxf>
  </rcc>
  <rcc rId="6846" sId="6" odxf="1" s="1" dxf="1">
    <nc r="J208">
      <f>J209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bottom style="hair">
          <color indexed="64"/>
        </bottom>
      </border>
    </ndxf>
  </rcc>
  <rcc rId="6847" sId="6" odxf="1" s="1" dxf="1">
    <nc r="K208">
      <f>K209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6848" sId="6" odxf="1" s="1" dxf="1">
    <nc r="L208">
      <f>L209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bottom style="hair">
          <color indexed="64"/>
        </bottom>
      </border>
    </ndxf>
  </rcc>
  <rfmt sheetId="6" s="1" sqref="A208:XFD208" start="0" length="0">
    <dxf>
      <font>
        <sz val="10"/>
        <color auto="1"/>
        <name val="Times New Roman Baltic"/>
        <family val="1"/>
        <charset val="186"/>
        <scheme val="none"/>
      </font>
    </dxf>
  </rfmt>
  <rcc rId="6849" sId="6" odxf="1" s="1" dxf="1">
    <nc r="A209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850" sId="6" odxf="1" s="1" dxf="1">
    <nc r="B209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851" sId="6" odxf="1" s="1" dxf="1">
    <nc r="C209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852" sId="6" odxf="1" s="1" dxf="1">
    <nc r="D209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853" sId="6" odxf="1" s="1" dxf="1">
    <nc r="E209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F209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6854" sId="6" odxf="1" s="1" dxf="1">
    <nc r="G209" t="inlineStr">
      <is>
        <t>Strateginių ir neliečiamųjų atsargų įsigijimo išlaidos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bottom style="hair">
          <color indexed="64"/>
        </bottom>
      </border>
    </ndxf>
  </rcc>
  <rcc rId="6855" sId="6" odxf="1" s="1" dxf="1">
    <nc r="H209">
      <v>180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856" sId="6" odxf="1" s="1" dxf="1">
    <nc r="I209">
      <f>I210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857" sId="6" odxf="1" s="1" dxf="1">
    <nc r="J209">
      <f>J210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6858" sId="6" odxf="1" s="1" dxf="1">
    <nc r="K209">
      <f>K210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859" sId="6" odxf="1" s="1" dxf="1">
    <nc r="L209">
      <f>L210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M209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N209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O209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P209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A209:XFD209" start="0" length="0">
    <dxf>
      <font>
        <sz val="10"/>
        <color auto="1"/>
        <name val="Times New Roman Baltic"/>
        <family val="1"/>
        <charset val="186"/>
        <scheme val="none"/>
      </font>
    </dxf>
  </rfmt>
  <rcc rId="6860" sId="6" odxf="1" s="1" dxf="1">
    <nc r="A210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861" sId="6" odxf="1" s="1" dxf="1">
    <nc r="B21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6862" sId="6" odxf="1" s="1" dxf="1">
    <nc r="C210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863" sId="6" odxf="1" s="1" dxf="1">
    <nc r="D21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864" sId="6" odxf="1" s="1" dxf="1">
    <nc r="E21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865" sId="6" odxf="1" s="1" dxf="1">
    <nc r="F21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866" sId="6" odxf="1" s="1" dxf="1">
    <nc r="G210" t="inlineStr">
      <is>
        <t>Strateginių ir neliečiamųjų atsargų įsigijimo išlaidos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bottom style="hair">
          <color indexed="64"/>
        </bottom>
      </border>
    </ndxf>
  </rcc>
  <rcc rId="6867" sId="6" odxf="1" s="1" dxf="1">
    <nc r="H210">
      <v>181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210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</border>
    </dxf>
  </rfmt>
  <rfmt sheetId="6" s="1" sqref="J210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</border>
    </dxf>
  </rfmt>
  <rfmt sheetId="6" s="1" sqref="K210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</border>
    </dxf>
  </rfmt>
  <rfmt sheetId="6" s="1" sqref="L210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</border>
    </dxf>
  </rfmt>
  <rfmt sheetId="6" s="1" sqref="M210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N210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O210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P210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A210:XFD210" start="0" length="0">
    <dxf>
      <font>
        <sz val="10"/>
        <color auto="1"/>
        <name val="Times New Roman Baltic"/>
        <family val="1"/>
        <charset val="186"/>
        <scheme val="none"/>
      </font>
    </dxf>
  </rfmt>
  <rcc rId="6868" sId="6" odxf="1" s="1" dxf="1">
    <nc r="A211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869" sId="6" odxf="1" s="1" dxf="1">
    <nc r="B211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6870" sId="6" odxf="1" s="1" dxf="1">
    <nc r="C211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871" sId="6" odxf="1" s="1" dxf="1">
    <nc r="D211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E211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F211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6872" sId="6" odxf="1" s="1" dxf="1">
    <nc r="G211" t="inlineStr">
      <is>
        <t>Kitų atsargų įsigijimo išlaidos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6873" sId="6" odxf="1" s="1" dxf="1">
    <nc r="H211">
      <v>182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874" sId="6" odxf="1" s="1" dxf="1">
    <nc r="I211">
      <f>I212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875" sId="6" odxf="1" s="1" dxf="1">
    <nc r="J211">
      <f>J212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6876" sId="6" odxf="1" s="1" dxf="1">
    <nc r="K211">
      <f>K212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877" sId="6" odxf="1" s="1" dxf="1">
    <nc r="L211">
      <f>L212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M211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N211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O211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P211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A211:XFD211" start="0" length="0">
    <dxf>
      <font>
        <sz val="10"/>
        <color auto="1"/>
        <name val="Times New Roman Baltic"/>
        <family val="1"/>
        <charset val="186"/>
        <scheme val="none"/>
      </font>
    </dxf>
  </rfmt>
  <rcc rId="6878" sId="6" odxf="1" s="1" dxf="1">
    <nc r="A212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6879" sId="6" odxf="1" s="1" dxf="1">
    <nc r="B21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bottom style="hair">
          <color indexed="64"/>
        </bottom>
      </border>
    </ndxf>
  </rcc>
  <rcc rId="6880" sId="6" odxf="1" s="1" dxf="1">
    <nc r="C212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6881" sId="6" odxf="1" s="1" dxf="1">
    <nc r="D212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cc rId="6882" sId="6" odxf="1" s="1" dxf="1">
    <nc r="E21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fmt sheetId="6" s="1" sqref="F212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bottom style="hair">
          <color indexed="64"/>
        </bottom>
      </border>
    </dxf>
  </rfmt>
  <rcc rId="6883" sId="6" odxf="1" s="1" dxf="1">
    <nc r="G212" t="inlineStr">
      <is>
        <t>Kitų atsargų įsigijimo išlaidos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6884" sId="6" odxf="1" s="1" dxf="1">
    <nc r="H212">
      <v>183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885" sId="6" odxf="1" s="1" dxf="1">
    <nc r="I212">
      <f>SUM(I213:I218)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886" sId="6" odxf="1" s="1" dxf="1">
    <nc r="J212">
      <f>SUM(J213:J218)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887" sId="6" odxf="1" s="1" dxf="1">
    <nc r="K212">
      <f>SUM(K213:K218)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888" sId="6" odxf="1" s="1" dxf="1">
    <nc r="L212">
      <f>SUM(L213:L218)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889" sId="6" odxf="1" s="1" dxf="1">
    <nc r="M212">
      <f>SUM(M213:M218)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rgb="FFC00000"/>
        </patternFill>
      </fill>
      <alignment horizontal="right" vertical="center" wrapText="1"/>
      <border outline="0">
        <right style="hair">
          <color indexed="64"/>
        </right>
        <bottom style="hair">
          <color indexed="64"/>
        </bottom>
      </border>
    </ndxf>
  </rcc>
  <rcc rId="6890" sId="6" odxf="1" s="1" dxf="1">
    <nc r="N212">
      <f>SUM(N213:N218)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rgb="FFC00000"/>
        </patternFill>
      </fill>
      <alignment horizontal="right" vertical="center" wrapText="1"/>
      <border outline="0">
        <right style="hair">
          <color indexed="64"/>
        </right>
        <bottom style="hair">
          <color indexed="64"/>
        </bottom>
      </border>
    </ndxf>
  </rcc>
  <rcc rId="6891" sId="6" odxf="1" s="1" dxf="1">
    <nc r="O212">
      <f>SUM(O213:O218)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rgb="FFC00000"/>
        </patternFill>
      </fill>
      <alignment horizontal="right" vertical="center" wrapText="1"/>
      <border outline="0">
        <right style="hair">
          <color indexed="64"/>
        </right>
        <bottom style="hair">
          <color indexed="64"/>
        </bottom>
      </border>
    </ndxf>
  </rcc>
  <rcc rId="6892" sId="6" odxf="1" s="1" dxf="1">
    <nc r="P212">
      <f>SUM(P213:P218)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rgb="FFC00000"/>
        </patternFill>
      </fill>
      <alignment horizontal="right" vertical="center" wrapText="1"/>
      <border outline="0">
        <right style="hair">
          <color indexed="64"/>
        </right>
        <bottom style="hair">
          <color indexed="64"/>
        </bottom>
      </border>
    </ndxf>
  </rcc>
  <rfmt sheetId="6" s="1" sqref="A212:XFD212" start="0" length="0">
    <dxf>
      <font>
        <sz val="10"/>
        <color auto="1"/>
        <name val="Times New Roman Baltic"/>
        <family val="1"/>
        <charset val="186"/>
        <scheme val="none"/>
      </font>
    </dxf>
  </rfmt>
  <rcc rId="6893" sId="6" odxf="1" s="1" dxf="1">
    <nc r="A213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894" sId="6" odxf="1" s="1" dxf="1">
    <nc r="B213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6895" sId="6" odxf="1" s="1" dxf="1">
    <nc r="C213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896" sId="6" odxf="1" s="1" dxf="1">
    <nc r="D213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897" sId="6" odxf="1" s="1" dxf="1">
    <nc r="E213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898" sId="6" odxf="1" s="1" dxf="1">
    <nc r="F213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899" sId="6" odxf="1" s="1" dxf="1">
    <nc r="G213" t="inlineStr">
      <is>
        <t>Žaliavų ir medžiagų įsigijimo išlaidos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6900" sId="6" odxf="1" s="1" dxf="1">
    <nc r="H213">
      <v>184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213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J213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K213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L213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</border>
    </dxf>
  </rfmt>
  <rfmt sheetId="6" s="1" sqref="M213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N213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O213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P213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A213:XFD213" start="0" length="0">
    <dxf>
      <font>
        <sz val="10"/>
        <color auto="1"/>
        <name val="Times New Roman Baltic"/>
        <family val="1"/>
        <charset val="186"/>
        <scheme val="none"/>
      </font>
    </dxf>
  </rfmt>
  <rcc rId="6901" sId="6" odxf="1" s="1" dxf="1">
    <nc r="A214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902" sId="6" odxf="1" s="1" dxf="1">
    <nc r="B21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6903" sId="6" odxf="1" s="1" dxf="1">
    <nc r="C214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904" sId="6" odxf="1" s="1" dxf="1">
    <nc r="D214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905" sId="6" odxf="1" s="1" dxf="1">
    <nc r="E21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906" sId="6" odxf="1" s="1" dxf="1">
    <nc r="F214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907" sId="6" odxf="1" s="1" dxf="1">
    <nc r="G214" t="inlineStr">
      <is>
        <t>Nebaigtos gaminti produkcijos  įsigijimo išlaidos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6908" sId="6" odxf="1" s="1" dxf="1">
    <nc r="H214">
      <v>185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214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J214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K214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L214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M214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N214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O214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P214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A214:XFD214" start="0" length="0">
    <dxf>
      <font>
        <sz val="10"/>
        <color auto="1"/>
        <name val="Times New Roman Baltic"/>
        <family val="1"/>
        <charset val="186"/>
        <scheme val="none"/>
      </font>
    </dxf>
  </rfmt>
  <rcc rId="6909" sId="6" odxf="1" s="1" dxf="1">
    <nc r="A215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910" sId="6" odxf="1" s="1" dxf="1">
    <nc r="B215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6911" sId="6" odxf="1" s="1" dxf="1">
    <nc r="C215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912" sId="6" odxf="1" s="1" dxf="1">
    <nc r="D215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913" sId="6" odxf="1" s="1" dxf="1">
    <nc r="E215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914" sId="6" odxf="1" s="1" dxf="1">
    <nc r="F215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915" sId="6" odxf="1" s="1" dxf="1">
    <nc r="G215" t="inlineStr">
      <is>
        <t>Pagamintos produkcijos įsigijimo išlaidos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6916" sId="6" odxf="1" s="1" dxf="1">
    <nc r="H215">
      <v>186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215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J215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K215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L215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M215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N215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O215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P215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A215:XFD215" start="0" length="0">
    <dxf>
      <font>
        <sz val="10"/>
        <color auto="1"/>
        <name val="Times New Roman Baltic"/>
        <family val="1"/>
        <charset val="186"/>
        <scheme val="none"/>
      </font>
    </dxf>
  </rfmt>
  <rcc rId="6917" sId="6" odxf="1" s="1" dxf="1">
    <nc r="A216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918" sId="6" odxf="1" s="1" dxf="1">
    <nc r="B21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6919" sId="6" odxf="1" s="1" dxf="1">
    <nc r="C216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920" sId="6" odxf="1" s="1" dxf="1">
    <nc r="D216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921" sId="6" odxf="1" s="1" dxf="1">
    <nc r="E21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922" sId="6" odxf="1" s="1" dxf="1">
    <nc r="F216">
      <v>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923" sId="6" odxf="1" s="1" dxf="1">
    <nc r="G216" t="inlineStr">
      <is>
        <t>Prekių, skirtų parduoti arba perduoti įsigijimo išlaidos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6924" sId="6" odxf="1" s="1" dxf="1">
    <nc r="H216">
      <v>187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21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J21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K21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L21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</border>
    </dxf>
  </rfmt>
  <rfmt sheetId="6" s="1" sqref="M216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N216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O216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P216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A216:XFD216" start="0" length="0">
    <dxf>
      <font>
        <sz val="10"/>
        <color auto="1"/>
        <name val="Times New Roman Baltic"/>
        <family val="1"/>
        <charset val="186"/>
        <scheme val="none"/>
      </font>
    </dxf>
  </rfmt>
  <rcc rId="6925" sId="6" odxf="1" s="1" dxf="1">
    <nc r="A217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926" sId="6" odxf="1" s="1" dxf="1">
    <nc r="B217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6927" sId="6" odxf="1" s="1" dxf="1">
    <nc r="C217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928" sId="6" odxf="1" s="1" dxf="1">
    <nc r="D217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929" sId="6" odxf="1" s="1" dxf="1">
    <nc r="E217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930" sId="6" odxf="1" s="1" dxf="1">
    <nc r="F217">
      <v>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931" sId="6" odxf="1" s="1" dxf="1">
    <nc r="G217" t="inlineStr">
      <is>
        <t>Karinių atsargų įsigijimo išlaidos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bottom style="hair">
          <color indexed="64"/>
        </bottom>
      </border>
    </ndxf>
  </rcc>
  <rcc rId="6932" sId="6" odxf="1" s="1" dxf="1">
    <nc r="H217">
      <v>188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217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J217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K217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L217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M217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N217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O217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P217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A217:XFD217" start="0" length="0">
    <dxf>
      <font>
        <sz val="10"/>
        <color auto="1"/>
        <name val="Times New Roman Baltic"/>
        <family val="1"/>
        <charset val="186"/>
        <scheme val="none"/>
      </font>
    </dxf>
  </rfmt>
  <rcc rId="6933" sId="6" odxf="1" s="1" dxf="1">
    <nc r="A218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934" sId="6" odxf="1" s="1" dxf="1">
    <nc r="B21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6935" sId="6" odxf="1" s="1" dxf="1">
    <nc r="C218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936" sId="6" odxf="1" s="1" dxf="1">
    <nc r="D218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937" sId="6" odxf="1" s="1" dxf="1">
    <nc r="E21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938" sId="6" odxf="1" s="1" dxf="1">
    <nc r="F218">
      <v>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939" sId="6" odxf="1" s="1" dxf="1">
    <nc r="G218" t="inlineStr">
      <is>
        <t>Kitų atsargų įsigijimo išlaidos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bottom style="hair">
          <color indexed="64"/>
        </bottom>
      </border>
    </ndxf>
  </rcc>
  <rcc rId="6940" sId="6" odxf="1" s="1" dxf="1">
    <nc r="H218">
      <v>189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218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J218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K218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L218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</border>
    </dxf>
  </rfmt>
  <rfmt sheetId="6" s="1" sqref="M218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N218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O218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P218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A218:XFD218" start="0" length="0">
    <dxf>
      <font>
        <sz val="10"/>
        <color auto="1"/>
        <name val="Times New Roman Baltic"/>
        <family val="1"/>
        <charset val="186"/>
        <scheme val="none"/>
      </font>
    </dxf>
  </rfmt>
  <rcc rId="6941" sId="6" odxf="1" s="1" dxf="1">
    <nc r="A219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6942" sId="6" odxf="1" s="1" dxf="1">
    <nc r="B219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cc rId="6943" sId="6" odxf="1" s="1" dxf="1">
    <nc r="C219">
      <v>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fmt sheetId="6" s="1" sqref="D219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dxf>
  </rfmt>
  <rfmt sheetId="6" s="1" sqref="E219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dxf>
  </rfmt>
  <rfmt sheetId="6" s="1" sqref="F219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bottom style="hair">
          <color indexed="64"/>
        </bottom>
      </border>
    </dxf>
  </rfmt>
  <rcc rId="6944" sId="6" odxf="1" s="1" dxf="1">
    <nc r="G219" t="inlineStr">
      <is>
        <t>Ilgalaikio turto finansinės nuomos (lizingo)  išlaidos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bottom style="hair">
          <color indexed="64"/>
        </bottom>
      </border>
    </ndxf>
  </rcc>
  <rcc rId="6945" sId="6" odxf="1" s="1" dxf="1">
    <nc r="H219">
      <v>190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946" sId="6" odxf="1" s="1" dxf="1">
    <nc r="I219">
      <f>I220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bottom style="hair">
          <color indexed="64"/>
        </bottom>
      </border>
    </ndxf>
  </rcc>
  <rcc rId="6947" sId="6" odxf="1" s="1" dxf="1">
    <nc r="J219">
      <f>J220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bottom style="hair">
          <color indexed="64"/>
        </bottom>
      </border>
    </ndxf>
  </rcc>
  <rcc rId="6948" sId="6" odxf="1" s="1" dxf="1">
    <nc r="K219">
      <f>K220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6949" sId="6" odxf="1" s="1" dxf="1">
    <nc r="L219">
      <f>L220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fmt sheetId="6" s="1" sqref="M219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N219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O219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P219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A219:XFD219" start="0" length="0">
    <dxf>
      <font>
        <sz val="10"/>
        <color auto="1"/>
        <name val="Times New Roman Baltic"/>
        <family val="1"/>
        <charset val="186"/>
        <scheme val="none"/>
      </font>
    </dxf>
  </rfmt>
  <rcc rId="6950" sId="6" odxf="1" s="1" dxf="1">
    <nc r="A220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</border>
    </ndxf>
  </rcc>
  <rcc rId="6951" sId="6" odxf="1" s="1" dxf="1">
    <nc r="B22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</border>
    </ndxf>
  </rcc>
  <rcc rId="6952" sId="6" odxf="1" s="1" dxf="1">
    <nc r="C220">
      <v>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</border>
    </ndxf>
  </rcc>
  <rcc rId="6953" sId="6" odxf="1" s="1" dxf="1">
    <nc r="D22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</border>
    </ndxf>
  </rcc>
  <rfmt sheetId="6" s="1" sqref="E220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</border>
    </dxf>
  </rfmt>
  <rfmt sheetId="6" s="1" sqref="F220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</border>
    </dxf>
  </rfmt>
  <rcc rId="6954" sId="6" odxf="1" s="1" dxf="1">
    <nc r="G220" t="inlineStr">
      <is>
        <t>Ilgalaikio turto finansinės nuomos (lizingo)  išlaidos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bottom style="hair">
          <color indexed="64"/>
        </bottom>
      </border>
    </ndxf>
  </rcc>
  <rcc rId="6955" sId="6" odxf="1" s="1" dxf="1">
    <nc r="H220">
      <v>191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956" sId="6" odxf="1" s="1" dxf="1">
    <nc r="I220">
      <f>I221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</border>
    </ndxf>
  </rcc>
  <rcc rId="6957" sId="6" odxf="1" s="1" dxf="1">
    <nc r="J220">
      <f>J221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</border>
    </ndxf>
  </rcc>
  <rcc rId="6958" sId="6" odxf="1" s="1" dxf="1">
    <nc r="K220">
      <f>K221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</border>
    </ndxf>
  </rcc>
  <rcc rId="6959" sId="6" odxf="1" s="1" dxf="1">
    <nc r="L220">
      <f>L221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</border>
    </ndxf>
  </rcc>
  <rfmt sheetId="6" s="1" sqref="M220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N220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O220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P220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A220:XFD220" start="0" length="0">
    <dxf>
      <font>
        <sz val="10"/>
        <color auto="1"/>
        <name val="Times New Roman Baltic"/>
        <family val="1"/>
        <charset val="186"/>
        <scheme val="none"/>
      </font>
    </dxf>
  </rfmt>
  <rcc rId="6960" sId="6" odxf="1" s="1" dxf="1">
    <nc r="A221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961" sId="6" odxf="1" s="1" dxf="1">
    <nc r="B221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962" sId="6" odxf="1" s="1" dxf="1">
    <nc r="C221">
      <v>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963" sId="6" odxf="1" s="1" dxf="1">
    <nc r="D221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964" sId="6" odxf="1" s="1" dxf="1">
    <nc r="E221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F221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6965" sId="6" odxf="1" s="1" dxf="1">
    <nc r="G221" t="inlineStr">
      <is>
        <r>
          <t>Ilgalaikio turto</t>
        </r>
        <r>
          <rPr>
            <strike/>
            <sz val="10"/>
            <color rgb="FFFF0000"/>
            <rFont val="Times New Roman Baltic"/>
            <charset val="186"/>
          </rPr>
          <t xml:space="preserve"> </t>
        </r>
        <r>
          <rPr>
            <sz val="10"/>
            <rFont val="Times New Roman Baltic"/>
            <charset val="186"/>
          </rPr>
          <t>finansinės nuomos (lizingo) išlaidos</t>
        </r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bottom style="hair">
          <color indexed="64"/>
        </bottom>
      </border>
    </ndxf>
  </rcc>
  <rcc rId="6966" sId="6" odxf="1" s="1" dxf="1">
    <nc r="H221">
      <v>192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967" sId="6" odxf="1" s="1" dxf="1">
    <nc r="I221">
      <f>I222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968" sId="6" odxf="1" s="1" dxf="1">
    <nc r="J221">
      <f>J222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6969" sId="6" odxf="1" s="1" dxf="1">
    <nc r="K221">
      <f>K222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970" sId="6" odxf="1" s="1" dxf="1">
    <nc r="L221">
      <f>L222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M221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N221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O221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P221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A221:XFD221" start="0" length="0">
    <dxf>
      <font>
        <sz val="10"/>
        <color auto="1"/>
        <name val="Times New Roman Baltic"/>
        <family val="1"/>
        <charset val="186"/>
        <scheme val="none"/>
      </font>
    </dxf>
  </rfmt>
  <rcc rId="6971" sId="6" odxf="1" s="1" dxf="1">
    <nc r="A222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6972" sId="6" odxf="1" s="1" dxf="1">
    <nc r="B22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973" sId="6" odxf="1" s="1" dxf="1">
    <nc r="C222">
      <v>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974" sId="6" odxf="1" s="1" dxf="1">
    <nc r="D22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975" sId="6" odxf="1" s="1" dxf="1">
    <nc r="E22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976" sId="6" odxf="1" s="1" dxf="1">
    <nc r="F22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977" sId="6" odxf="1" s="1" dxf="1">
    <nc r="G222" t="inlineStr">
      <is>
        <t>Ilgalaikio turto finansinės nuomos (lizingo) išlaidos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bottom style="hair">
          <color indexed="64"/>
        </bottom>
      </border>
    </ndxf>
  </rcc>
  <rcc rId="6978" sId="6" odxf="1" s="1" dxf="1">
    <nc r="H222">
      <v>193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222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J222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K222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L222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M222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N222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O222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P222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A222:XFD222" start="0" length="0">
    <dxf>
      <font>
        <sz val="10"/>
        <color auto="1"/>
        <name val="Times New Roman Baltic"/>
        <family val="1"/>
        <charset val="186"/>
        <scheme val="none"/>
      </font>
    </dxf>
  </rfmt>
  <rcc rId="6979" sId="6" odxf="1" s="1" dxf="1">
    <nc r="A223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6980" sId="6" odxf="1" s="1" dxf="1">
    <nc r="B223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981" sId="6" odxf="1" s="1" dxf="1">
    <nc r="C223">
      <v>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D223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E223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F223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6982" sId="6" odxf="1" s="1" dxf="1">
    <nc r="G223" t="inlineStr">
      <is>
        <r>
          <t>Biologinio turto ir žemės gelmių  išteklių</t>
        </r>
        <r>
          <rPr>
            <strike/>
            <sz val="10"/>
            <color rgb="FFFF0000"/>
            <rFont val="Times New Roman Baltic"/>
            <charset val="186"/>
          </rPr>
          <t xml:space="preserve"> </t>
        </r>
        <r>
          <rPr>
            <sz val="10"/>
            <rFont val="Times New Roman Baltic"/>
            <charset val="186"/>
          </rPr>
          <t>įsigijimo išlaidos</t>
        </r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6983" sId="6" odxf="1" s="1" dxf="1">
    <nc r="H223">
      <v>194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984" sId="6" odxf="1" s="1" dxf="1">
    <nc r="I223">
      <f>I224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985" sId="6" odxf="1" s="1" dxf="1">
    <nc r="J223">
      <f>J224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986" sId="6" odxf="1" s="1" dxf="1">
    <nc r="K223">
      <f>K224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987" sId="6" odxf="1" s="1" dxf="1">
    <nc r="L223">
      <f>L224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M223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N223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O223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P223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A223:XFD223" start="0" length="0">
    <dxf>
      <font>
        <sz val="10"/>
        <color auto="1"/>
        <name val="Times New Roman Baltic"/>
        <family val="1"/>
        <charset val="186"/>
        <scheme val="none"/>
      </font>
    </dxf>
  </rfmt>
  <rcc rId="6988" sId="6" odxf="1" s="1" dxf="1">
    <nc r="A224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6989" sId="6" odxf="1" s="1" dxf="1">
    <nc r="B22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990" sId="6" odxf="1" s="1" dxf="1">
    <nc r="C224">
      <v>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991" sId="6" odxf="1" s="1" dxf="1">
    <nc r="D22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E224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F224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6992" sId="6" odxf="1" s="1" dxf="1">
    <nc r="G224" t="inlineStr">
      <is>
        <r>
          <t>Biologinio turto ir žemės gelmių  išteklių</t>
        </r>
        <r>
          <rPr>
            <strike/>
            <sz val="10"/>
            <color rgb="FFFF0000"/>
            <rFont val="Times New Roman Baltic"/>
            <charset val="186"/>
          </rPr>
          <t xml:space="preserve"> </t>
        </r>
        <r>
          <rPr>
            <sz val="10"/>
            <rFont val="Times New Roman Baltic"/>
            <charset val="186"/>
          </rPr>
          <t>įsigijimo išlaidos</t>
        </r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6993" sId="6" odxf="1" s="1" dxf="1">
    <nc r="H224">
      <v>195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994" sId="6" odxf="1" s="1" dxf="1">
    <nc r="I224">
      <f>I225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995" sId="6" odxf="1" s="1" dxf="1">
    <nc r="J224">
      <f>J225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996" sId="6" odxf="1" s="1" dxf="1">
    <nc r="K224">
      <f>K225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6997" sId="6" odxf="1" s="1" dxf="1">
    <nc r="L224">
      <f>L225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M224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N224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O224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P224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A224:XFD224" start="0" length="0">
    <dxf>
      <font>
        <sz val="10"/>
        <color auto="1"/>
        <name val="Times New Roman Baltic"/>
        <family val="1"/>
        <charset val="186"/>
        <scheme val="none"/>
      </font>
    </dxf>
  </rfmt>
  <rcc rId="6998" sId="6" odxf="1" s="1" dxf="1">
    <nc r="A225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6999" sId="6" odxf="1" s="1" dxf="1">
    <nc r="B225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000" sId="6" odxf="1" s="1" dxf="1">
    <nc r="C225">
      <v>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001" sId="6" odxf="1" s="1" dxf="1">
    <nc r="D225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002" sId="6" odxf="1" s="1" dxf="1">
    <nc r="E225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F225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7003" sId="6" odxf="1" s="1" dxf="1">
    <nc r="G225" t="inlineStr">
      <is>
        <r>
          <t>Biologinio turto ir žemės gelmių  išteklių</t>
        </r>
        <r>
          <rPr>
            <strike/>
            <sz val="10"/>
            <color rgb="FFFF0000"/>
            <rFont val="Times New Roman Baltic"/>
            <charset val="186"/>
          </rPr>
          <t xml:space="preserve"> </t>
        </r>
        <r>
          <rPr>
            <sz val="10"/>
            <rFont val="Times New Roman Baltic"/>
            <charset val="186"/>
          </rPr>
          <t>įsigijimo išlaidos</t>
        </r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7004" sId="6" odxf="1" s="1" dxf="1">
    <nc r="H225">
      <v>196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005" sId="6" odxf="1" s="1" dxf="1">
    <nc r="I225">
      <f>SUM(I226:I228)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006" sId="6" odxf="1" s="1" dxf="1">
    <nc r="J225">
      <f>SUM(J226:J228)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007" sId="6" odxf="1" s="1" dxf="1">
    <nc r="K225">
      <f>SUM(K226:K228)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008" sId="6" odxf="1" s="1" dxf="1">
    <nc r="L225">
      <f>SUM(L226:L228)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A225:XFD225" start="0" length="0">
    <dxf>
      <font>
        <sz val="10"/>
        <color auto="1"/>
        <name val="Times New Roman Baltic"/>
        <family val="1"/>
        <charset val="186"/>
        <scheme val="none"/>
      </font>
    </dxf>
  </rfmt>
  <rcc rId="7009" sId="6" odxf="1" s="1" dxf="1">
    <nc r="A226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7010" sId="6" odxf="1" s="1" dxf="1">
    <nc r="B22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011" sId="6" odxf="1" s="1" dxf="1">
    <nc r="C226">
      <v>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012" sId="6" odxf="1" s="1" dxf="1">
    <nc r="D22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013" sId="6" odxf="1" s="1" dxf="1">
    <nc r="E22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014" sId="6" odxf="1" s="1" dxf="1">
    <nc r="F22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015" sId="6" odxf="1" s="1" dxf="1">
    <nc r="G226" t="inlineStr">
      <is>
        <t>Žemės gelmių išteklių įsigijimo išlaidos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center" wrapText="1"/>
      <border outline="0">
        <top style="hair">
          <color indexed="64"/>
        </top>
        <bottom style="hair">
          <color indexed="64"/>
        </bottom>
      </border>
    </ndxf>
  </rcc>
  <rcc rId="7016" sId="6" odxf="1" s="1" dxf="1">
    <nc r="H226">
      <v>197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22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J22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K22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L22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A226:XFD226" start="0" length="0">
    <dxf>
      <font>
        <sz val="10"/>
        <color auto="1"/>
        <name val="Times New Roman Baltic"/>
        <family val="1"/>
        <charset val="186"/>
        <scheme val="none"/>
      </font>
    </dxf>
  </rfmt>
  <rcc rId="7017" sId="6" odxf="1" s="1" dxf="1">
    <nc r="A227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7018" sId="6" odxf="1" s="1" dxf="1">
    <nc r="B227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019" sId="6" odxf="1" s="1" dxf="1">
    <nc r="C227">
      <v>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020" sId="6" odxf="1" s="1" dxf="1">
    <nc r="D227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021" sId="6" odxf="1" s="1" dxf="1">
    <nc r="E227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022" sId="6" odxf="1" s="1" dxf="1">
    <nc r="F227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023" sId="6" odxf="1" s="1" dxf="1">
    <nc r="G227" t="inlineStr">
      <is>
        <t>Gyvulių ir kitų gyvūnų įsigijimo išlaidos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center" wrapText="1"/>
      <border outline="0">
        <top style="hair">
          <color indexed="64"/>
        </top>
        <bottom style="hair">
          <color indexed="64"/>
        </bottom>
      </border>
    </ndxf>
  </rcc>
  <rcc rId="7024" sId="6" odxf="1" s="1" dxf="1">
    <nc r="H227">
      <v>198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227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J227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K227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L227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A227:XFD227" start="0" length="0">
    <dxf>
      <font>
        <sz val="10"/>
        <color auto="1"/>
        <name val="Times New Roman Baltic"/>
        <family val="1"/>
        <charset val="186"/>
        <scheme val="none"/>
      </font>
    </dxf>
  </rfmt>
  <rcc rId="7025" sId="6" odxf="1" s="1" dxf="1">
    <nc r="A228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7026" sId="6" odxf="1" s="1" dxf="1">
    <nc r="B22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027" sId="6" odxf="1" s="1" dxf="1">
    <nc r="C228">
      <v>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028" sId="6" odxf="1" s="1" dxf="1">
    <nc r="D22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029" sId="6" odxf="1" s="1" dxf="1">
    <nc r="E22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030" sId="6" odxf="1" s="1" dxf="1">
    <nc r="F228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031" sId="6" odxf="1" s="1" dxf="1">
    <nc r="G228" t="inlineStr">
      <is>
        <t>Miškų, vaismedžių ir kitų augalų įsigijimo išlaidos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center" wrapText="1"/>
      <border outline="0">
        <top style="hair">
          <color indexed="64"/>
        </top>
        <bottom style="hair">
          <color indexed="64"/>
        </bottom>
      </border>
    </ndxf>
  </rcc>
  <rcc rId="7032" sId="6" odxf="1" s="1" dxf="1">
    <nc r="H228">
      <v>199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228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J228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K228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L228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A228:XFD228" start="0" length="0">
    <dxf>
      <font>
        <sz val="10"/>
        <color auto="1"/>
        <name val="Times New Roman Baltic"/>
        <family val="1"/>
        <charset val="186"/>
        <scheme val="none"/>
      </font>
    </dxf>
  </rfmt>
  <rcc rId="7033" sId="6" odxf="1" s="1" dxf="1">
    <nc r="A229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034" sId="6" odxf="1" s="1" dxf="1">
    <nc r="B229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C229" start="0" length="0">
    <dxf>
      <font>
        <b/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D229" start="0" length="0">
    <dxf>
      <font>
        <b/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E229" start="0" length="0">
    <dxf>
      <font>
        <b/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F229" start="0" length="0">
    <dxf>
      <font>
        <b/>
        <sz val="10"/>
        <color auto="1"/>
        <name val="Times New Roman Baltic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7035" sId="6" odxf="1" s="1" dxf="1">
    <nc r="G229" t="inlineStr">
      <is>
        <t>Finansinio turto padidėjimo išlaidos (finansinio turto įsigijimo/investavimo išlaidos)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7036" sId="6" odxf="1" s="1" dxf="1">
    <nc r="H229">
      <v>200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037" sId="6" odxf="1" s="1" dxf="1">
    <nc r="I229">
      <f>SUM(I230+I262)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038" sId="6" odxf="1" s="1" dxf="1">
    <nc r="J229">
      <f>SUM(J230+J262)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7039" sId="6" odxf="1" s="1" dxf="1">
    <nc r="K229">
      <f>SUM(K230+K262)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040" sId="6" odxf="1" s="1" dxf="1">
    <nc r="L229">
      <f>SUM(L230+L262)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A229:XFD229" start="0" length="0">
    <dxf>
      <font>
        <sz val="10"/>
        <color auto="1"/>
        <name val="Times New Roman Baltic"/>
        <family val="1"/>
        <charset val="186"/>
        <scheme val="none"/>
      </font>
    </dxf>
  </rfmt>
  <rcc rId="7041" sId="6" odxf="1" s="1" dxf="1">
    <nc r="A230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</border>
    </ndxf>
  </rcc>
  <rcc rId="7042" sId="6" odxf="1" s="1" dxf="1">
    <nc r="B230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</border>
    </ndxf>
  </rcc>
  <rcc rId="7043" sId="6" odxf="1" s="1" dxf="1">
    <nc r="C23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</border>
    </ndxf>
  </rcc>
  <rfmt sheetId="6" s="1" sqref="D230" start="0" length="0">
    <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</border>
    </dxf>
  </rfmt>
  <rfmt sheetId="6" s="1" sqref="E230" start="0" length="0">
    <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</border>
    </dxf>
  </rfmt>
  <rfmt sheetId="6" s="1" sqref="F230" start="0" length="0">
    <dxf>
      <font>
        <sz val="10"/>
        <color auto="1"/>
        <name val="Times New Roman Baltic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</border>
    </dxf>
  </rfmt>
  <rcc rId="7044" sId="6" odxf="1" s="1" dxf="1">
    <nc r="G230" t="inlineStr">
      <is>
        <t>Vidaus finansinio turto padidėjimo išlaidos (investavimas į rezidentus išlaidos)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</border>
    </ndxf>
  </rcc>
  <rcc rId="7045" sId="6" odxf="1" s="1" dxf="1">
    <nc r="H230">
      <v>201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046" sId="6" odxf="1" s="1" dxf="1">
    <nc r="I230">
      <f>SUM(I231+I240+I244+I248+I252+I255+I258)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</border>
    </ndxf>
  </rcc>
  <rcc rId="7047" sId="6" odxf="1" s="1" dxf="1">
    <nc r="J230">
      <f>SUM(J231+J240+J244+J248+J252+J255+J258)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</border>
    </ndxf>
  </rcc>
  <rcc rId="7048" sId="6" odxf="1" s="1" dxf="1">
    <nc r="K230">
      <f>SUM(K231+K240+K244+K248+K252+K255+K258)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</border>
    </ndxf>
  </rcc>
  <rcc rId="7049" sId="6" odxf="1" s="1" dxf="1">
    <nc r="L230">
      <f>SUM(L231+L240+L244+L248+L252+L255+L258)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</border>
    </ndxf>
  </rcc>
  <rfmt sheetId="6" s="1" sqref="A230:XFD230" start="0" length="0">
    <dxf>
      <font>
        <sz val="10"/>
        <color auto="1"/>
        <name val="Times New Roman Baltic"/>
        <family val="1"/>
        <charset val="186"/>
        <scheme val="none"/>
      </font>
    </dxf>
  </rfmt>
  <rcc rId="7050" sId="6" odxf="1" s="1" dxf="1">
    <nc r="A231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051" sId="6" odxf="1" s="1" dxf="1">
    <nc r="B231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052" sId="6" odxf="1" s="1" dxf="1">
    <nc r="C231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053" sId="6" odxf="1" s="1" dxf="1">
    <nc r="D231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E231" start="0" length="0">
    <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F231" start="0" length="0">
    <dxf>
      <font>
        <sz val="10"/>
        <color auto="1"/>
        <name val="Times New Roman Baltic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7054" sId="6" odxf="1" s="1" dxf="1">
    <nc r="G231" t="inlineStr">
      <is>
        <t xml:space="preserve">Grynieji pinigai ir indėliai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7055" sId="6" odxf="1" s="1" dxf="1">
    <nc r="H231">
      <v>202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056" sId="6" odxf="1" s="1" dxf="1">
    <nc r="I231">
      <f>I232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</border>
    </ndxf>
  </rcc>
  <rcc rId="7057" sId="6" odxf="1" s="1" dxf="1">
    <nc r="J231">
      <f>J232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</border>
    </ndxf>
  </rcc>
  <rcc rId="7058" sId="6" odxf="1" s="1" dxf="1">
    <nc r="K231">
      <f>K232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</border>
    </ndxf>
  </rcc>
  <rcc rId="7059" sId="6" odxf="1" s="1" dxf="1">
    <nc r="L231">
      <f>L232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</border>
    </ndxf>
  </rcc>
  <rfmt sheetId="6" s="1" sqref="A231:XFD231" start="0" length="0">
    <dxf>
      <font>
        <sz val="10"/>
        <color auto="1"/>
        <name val="Times New Roman Baltic"/>
        <family val="1"/>
        <charset val="186"/>
        <scheme val="none"/>
      </font>
    </dxf>
  </rfmt>
  <rcc rId="7060" sId="6" odxf="1" s="1" dxf="1">
    <nc r="A232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061" sId="6" odxf="1" s="1" dxf="1">
    <nc r="B232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062" sId="6" odxf="1" s="1" dxf="1">
    <nc r="C23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063" sId="6" odxf="1" s="1" dxf="1">
    <nc r="D23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064" sId="6" odxf="1" s="1" dxf="1">
    <nc r="E23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F232" start="0" length="0">
    <dxf>
      <font>
        <sz val="10"/>
        <color auto="1"/>
        <name val="Times New Roman Baltic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7065" sId="6" odxf="1" s="1" dxf="1">
    <nc r="G232" t="inlineStr">
      <is>
        <t>Grynieji pinigai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7066" sId="6" odxf="1" s="1" dxf="1">
    <nc r="H232">
      <v>203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067" sId="6" odxf="1" s="1" dxf="1">
    <nc r="I232">
      <f>SUM(I233:I233)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068" sId="6" odxf="1" s="1" dxf="1">
    <nc r="J232">
      <f>SUM(J233:J233)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7069" sId="6" odxf="1" s="1" dxf="1">
    <nc r="K232">
      <f>SUM(K233:K233)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070" sId="6" odxf="1" s="1" dxf="1">
    <nc r="L232">
      <f>SUM(L233:L233)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A232:XFD232" start="0" length="0">
    <dxf>
      <font>
        <sz val="10"/>
        <color auto="1"/>
        <name val="Times New Roman Baltic"/>
        <family val="1"/>
        <charset val="186"/>
        <scheme val="none"/>
      </font>
    </dxf>
  </rfmt>
  <rcc rId="7071" sId="6" odxf="1" s="1" dxf="1">
    <nc r="A233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</border>
    </ndxf>
  </rcc>
  <rcc rId="7072" sId="6" odxf="1" s="1" dxf="1">
    <nc r="B233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</border>
    </ndxf>
  </rcc>
  <rcc rId="7073" sId="6" odxf="1" s="1" dxf="1">
    <nc r="C233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</border>
    </ndxf>
  </rcc>
  <rcc rId="7074" sId="6" odxf="1" s="1" dxf="1">
    <nc r="D233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</border>
    </ndxf>
  </rcc>
  <rcc rId="7075" sId="6" odxf="1" s="1" dxf="1">
    <nc r="E233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</border>
    </ndxf>
  </rcc>
  <rcc rId="7076" sId="6" odxf="1" s="1" dxf="1">
    <nc r="F233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</border>
    </ndxf>
  </rcc>
  <rcc rId="7077" sId="6" odxf="1" s="1" dxf="1">
    <nc r="G233" t="inlineStr">
      <is>
        <t>Grynieji pinigai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</border>
    </ndxf>
  </rcc>
  <rcc rId="7078" sId="6" odxf="1" s="1" dxf="1">
    <nc r="H233">
      <v>204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233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J233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K233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L233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A233:XFD233" start="0" length="0">
    <dxf>
      <font>
        <sz val="10"/>
        <color auto="1"/>
        <name val="Times New Roman Baltic"/>
        <family val="1"/>
        <charset val="186"/>
        <scheme val="none"/>
      </font>
    </dxf>
  </rfmt>
  <rcc rId="7079" sId="6" odxf="1" s="1" dxf="1">
    <nc r="A234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</border>
    </ndxf>
  </rcc>
  <rcc rId="7080" sId="6" odxf="1" s="1" dxf="1">
    <nc r="B234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</border>
    </ndxf>
  </rcc>
  <rcc rId="7081" sId="6" odxf="1" s="1" dxf="1">
    <nc r="C23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</border>
    </ndxf>
  </rcc>
  <rcc rId="7082" sId="6" odxf="1" s="1" dxf="1">
    <nc r="D23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</border>
    </ndxf>
  </rcc>
  <rcc rId="7083" sId="6" odxf="1" s="1" dxf="1">
    <nc r="E234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</border>
    </ndxf>
  </rcc>
  <rfmt sheetId="6" s="1" sqref="F234" start="0" length="0">
    <dxf>
      <font>
        <sz val="10"/>
        <color auto="1"/>
        <name val="Times New Roman Baltic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</border>
    </dxf>
  </rfmt>
  <rcc rId="7084" sId="6" odxf="1" s="1" dxf="1">
    <nc r="G234" t="inlineStr">
      <is>
        <t xml:space="preserve">Pervedamieji indėliai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</border>
    </ndxf>
  </rcc>
  <rcc rId="7085" sId="6" odxf="1" s="1" dxf="1">
    <nc r="H234">
      <v>205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086" sId="6" odxf="1" s="1" dxf="1">
    <nc r="I234">
      <f>SUM(I235:I236)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087" sId="6" odxf="1" s="1" dxf="1">
    <nc r="J234">
      <f>SUM(J235:J236)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088" sId="6" odxf="1" s="1" dxf="1">
    <nc r="K234">
      <f>SUM(K235:K236)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089" sId="6" odxf="1" s="1" dxf="1">
    <nc r="L234">
      <f>SUM(L235:L236)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A234:XFD234" start="0" length="0">
    <dxf>
      <font>
        <sz val="10"/>
        <color auto="1"/>
        <name val="Times New Roman Baltic"/>
        <family val="1"/>
        <charset val="186"/>
        <scheme val="none"/>
      </font>
    </dxf>
  </rfmt>
  <rcc rId="7090" sId="6" odxf="1" s="1" dxf="1">
    <nc r="A235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</border>
    </ndxf>
  </rcc>
  <rcc rId="7091" sId="6" odxf="1" s="1" dxf="1">
    <nc r="B235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</border>
    </ndxf>
  </rcc>
  <rcc rId="7092" sId="6" odxf="1" s="1" dxf="1">
    <nc r="C235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</border>
    </ndxf>
  </rcc>
  <rcc rId="7093" sId="6" odxf="1" s="1" dxf="1">
    <nc r="D235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</border>
    </ndxf>
  </rcc>
  <rcc rId="7094" sId="6" odxf="1" s="1" dxf="1">
    <nc r="E235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</border>
    </ndxf>
  </rcc>
  <rcc rId="7095" sId="6" odxf="1" s="1" dxf="1">
    <nc r="F235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</border>
    </ndxf>
  </rcc>
  <rcc rId="7096" sId="6" odxf="1" s="1" dxf="1">
    <nc r="G235" t="inlineStr">
      <is>
        <t>Trumpalaikiai pervedamieji indėliai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</border>
    </ndxf>
  </rcc>
  <rcc rId="7097" sId="6" odxf="1" s="1" dxf="1">
    <nc r="H235">
      <v>206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235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J235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K235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L235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A235:XFD235" start="0" length="0">
    <dxf>
      <font>
        <sz val="10"/>
        <color auto="1"/>
        <name val="Times New Roman Baltic"/>
        <family val="1"/>
        <charset val="186"/>
        <scheme val="none"/>
      </font>
    </dxf>
  </rfmt>
  <rcc rId="7098" sId="6" odxf="1" s="1" dxf="1">
    <nc r="A236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</border>
    </ndxf>
  </rcc>
  <rcc rId="7099" sId="6" odxf="1" s="1" dxf="1">
    <nc r="B236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</border>
    </ndxf>
  </rcc>
  <rcc rId="7100" sId="6" odxf="1" s="1" dxf="1">
    <nc r="C23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</border>
    </ndxf>
  </rcc>
  <rcc rId="7101" sId="6" odxf="1" s="1" dxf="1">
    <nc r="D23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</border>
    </ndxf>
  </rcc>
  <rcc rId="7102" sId="6" odxf="1" s="1" dxf="1">
    <nc r="E236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</border>
    </ndxf>
  </rcc>
  <rcc rId="7103" sId="6" odxf="1" s="1" dxf="1">
    <nc r="F236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</border>
    </ndxf>
  </rcc>
  <rcc rId="7104" sId="6" odxf="1" s="1" dxf="1">
    <nc r="G236" t="inlineStr">
      <is>
        <t>Ilgalaikiai pervedamieji indėliai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</border>
    </ndxf>
  </rcc>
  <rcc rId="7105" sId="6" odxf="1" s="1" dxf="1">
    <nc r="H236">
      <v>207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23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J23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K23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L23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A236:XFD236" start="0" length="0">
    <dxf>
      <font>
        <sz val="10"/>
        <color auto="1"/>
        <name val="Times New Roman Baltic"/>
        <family val="1"/>
        <charset val="186"/>
        <scheme val="none"/>
      </font>
    </dxf>
  </rfmt>
  <rcc rId="7106" sId="6" odxf="1" s="1" dxf="1">
    <nc r="A237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</border>
    </ndxf>
  </rcc>
  <rcc rId="7107" sId="6" odxf="1" s="1" dxf="1">
    <nc r="B237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</border>
    </ndxf>
  </rcc>
  <rcc rId="7108" sId="6" odxf="1" s="1" dxf="1">
    <nc r="C237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</border>
    </ndxf>
  </rcc>
  <rcc rId="7109" sId="6" odxf="1" s="1" dxf="1">
    <nc r="D237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</border>
    </ndxf>
  </rcc>
  <rcc rId="7110" sId="6" odxf="1" s="1" dxf="1">
    <nc r="E237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</border>
    </ndxf>
  </rcc>
  <rfmt sheetId="6" s="1" sqref="F237" start="0" length="0">
    <dxf>
      <font>
        <strike/>
        <sz val="10"/>
        <color rgb="FFFF0000"/>
        <name val="Times New Roman Baltic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</border>
    </dxf>
  </rfmt>
  <rcc rId="7111" sId="6" odxf="1" s="1" dxf="1">
    <nc r="G237" t="inlineStr">
      <is>
        <t>Kiti indėliai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</border>
    </ndxf>
  </rcc>
  <rcc rId="7112" sId="6" odxf="1" s="1" dxf="1">
    <nc r="H237">
      <v>208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113" sId="6" odxf="1" s="1" dxf="1">
    <nc r="I237">
      <f>SUM(I238:I239)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114" sId="6" odxf="1" s="1" dxf="1">
    <nc r="J237">
      <f>SUM(J238:J239)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115" sId="6" odxf="1" s="1" dxf="1">
    <nc r="K237">
      <f>SUM(K238:K239)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116" sId="6" odxf="1" s="1" dxf="1">
    <nc r="L237">
      <f>SUM(L238:L239)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A237:XFD237" start="0" length="0">
    <dxf>
      <font>
        <sz val="10"/>
        <color auto="1"/>
        <name val="Times New Roman Baltic"/>
        <family val="1"/>
        <charset val="186"/>
        <scheme val="none"/>
      </font>
    </dxf>
  </rfmt>
  <rcc rId="7117" sId="6" odxf="1" s="1" dxf="1">
    <nc r="A238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</border>
    </ndxf>
  </rcc>
  <rcc rId="7118" sId="6" odxf="1" s="1" dxf="1">
    <nc r="B238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</border>
    </ndxf>
  </rcc>
  <rcc rId="7119" sId="6" odxf="1" s="1" dxf="1">
    <nc r="C23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</border>
    </ndxf>
  </rcc>
  <rcc rId="7120" sId="6" odxf="1" s="1" dxf="1">
    <nc r="D23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</border>
    </ndxf>
  </rcc>
  <rcc rId="7121" sId="6" odxf="1" s="1" dxf="1">
    <nc r="E238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</border>
    </ndxf>
  </rcc>
  <rcc rId="7122" sId="6" odxf="1" s="1" dxf="1">
    <nc r="F23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</border>
    </ndxf>
  </rcc>
  <rcc rId="7123" sId="6" odxf="1" s="1" dxf="1">
    <nc r="G238" t="inlineStr">
      <is>
        <t>Kiti trumpalaikiai indėliai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</border>
    </ndxf>
  </rcc>
  <rcc rId="7124" sId="6" odxf="1" s="1" dxf="1">
    <nc r="H238">
      <v>209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238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J238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K238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L238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A238:XFD238" start="0" length="0">
    <dxf>
      <font>
        <sz val="10"/>
        <color auto="1"/>
        <name val="Times New Roman Baltic"/>
        <family val="1"/>
        <charset val="186"/>
        <scheme val="none"/>
      </font>
    </dxf>
  </rfmt>
  <rcc rId="7125" sId="6" odxf="1" s="1" dxf="1">
    <nc r="A239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</border>
    </ndxf>
  </rcc>
  <rcc rId="7126" sId="6" odxf="1" s="1" dxf="1">
    <nc r="B239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</border>
    </ndxf>
  </rcc>
  <rcc rId="7127" sId="6" odxf="1" s="1" dxf="1">
    <nc r="C239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</border>
    </ndxf>
  </rcc>
  <rcc rId="7128" sId="6" odxf="1" s="1" dxf="1">
    <nc r="D239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</border>
    </ndxf>
  </rcc>
  <rcc rId="7129" sId="6" odxf="1" s="1" dxf="1">
    <nc r="E239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</border>
    </ndxf>
  </rcc>
  <rcc rId="7130" sId="6" odxf="1" s="1" dxf="1">
    <nc r="F239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</border>
    </ndxf>
  </rcc>
  <rcc rId="7131" sId="6" odxf="1" s="1" dxf="1">
    <nc r="G239" t="inlineStr">
      <is>
        <t xml:space="preserve">Kiti ilgalaikiai indėliai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</border>
    </ndxf>
  </rcc>
  <rcc rId="7132" sId="6" odxf="1" s="1" dxf="1">
    <nc r="H239">
      <v>210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239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J239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K239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L239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A239:XFD239" start="0" length="0">
    <dxf>
      <font>
        <sz val="10"/>
        <color auto="1"/>
        <name val="Times New Roman Baltic"/>
        <family val="1"/>
        <charset val="186"/>
        <scheme val="none"/>
      </font>
    </dxf>
  </rfmt>
  <rcc rId="7133" sId="6" odxf="1" s="1" dxf="1">
    <nc r="A240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134" sId="6" odxf="1" s="1" dxf="1">
    <nc r="B240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135" sId="6" odxf="1" s="1" dxf="1">
    <nc r="C24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136" sId="6" odxf="1" s="1" dxf="1">
    <nc r="D240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E240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F240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7137" sId="6" odxf="1" s="1" dxf="1">
    <nc r="G240" t="inlineStr">
      <is>
        <r>
          <t>Vertybiniai popieriai (įsigyti iš rezidentų)</t>
        </r>
        <r>
          <rPr>
            <strike/>
            <sz val="10"/>
            <color rgb="FFFF0000"/>
            <rFont val="Times New Roman Baltic"/>
            <charset val="186"/>
          </rPr>
          <t/>
        </r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7138" sId="6" odxf="1" s="1" dxf="1">
    <nc r="H240">
      <v>211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139" sId="6" odxf="1" s="1" dxf="1">
    <nc r="I240">
      <f>I241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140" sId="6" odxf="1" s="1" dxf="1">
    <nc r="J240">
      <f>J241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141" sId="6" odxf="1" s="1" dxf="1">
    <nc r="K240">
      <f>K241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142" sId="6" odxf="1" s="1" dxf="1">
    <nc r="L240">
      <f>L241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A240:XFD240" start="0" length="0">
    <dxf>
      <font>
        <sz val="10"/>
        <color auto="1"/>
        <name val="Times New Roman Baltic"/>
        <family val="1"/>
        <charset val="186"/>
        <scheme val="none"/>
      </font>
    </dxf>
  </rfmt>
  <rcc rId="7143" sId="6" odxf="1" s="1" dxf="1">
    <nc r="A241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144" sId="6" odxf="1" s="1" dxf="1">
    <nc r="B241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145" sId="6" odxf="1" s="1" dxf="1">
    <nc r="C241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146" sId="6" odxf="1" s="1" dxf="1">
    <nc r="D241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147" sId="6" odxf="1" s="1" dxf="1">
    <nc r="E241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F241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7148" sId="6" odxf="1" s="1" dxf="1">
    <nc r="G241" t="inlineStr">
      <is>
        <r>
          <t>Vertybiniai popieriai (įsigyti iš rezidentų)</t>
        </r>
        <r>
          <rPr>
            <strike/>
            <sz val="10"/>
            <color rgb="FFFF0000"/>
            <rFont val="Times New Roman Baltic"/>
            <charset val="186"/>
          </rPr>
          <t/>
        </r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7149" sId="6" odxf="1" s="1" dxf="1">
    <nc r="H241">
      <v>212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150" sId="6" odxf="1" s="1" dxf="1">
    <nc r="I241">
      <f>SUM(I242:I243)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151" sId="6" odxf="1" s="1" dxf="1">
    <nc r="J241">
      <f>SUM(J242:J243)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7152" sId="6" odxf="1" s="1" dxf="1">
    <nc r="K241">
      <f>SUM(K242:K243)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153" sId="6" odxf="1" s="1" dxf="1">
    <nc r="L241">
      <f>SUM(L242:L243)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A241:XFD241" start="0" length="0">
    <dxf>
      <font>
        <sz val="10"/>
        <color auto="1"/>
        <name val="Times New Roman Baltic"/>
        <family val="1"/>
        <charset val="186"/>
        <scheme val="none"/>
      </font>
    </dxf>
  </rfmt>
  <rcc rId="7154" sId="6" odxf="1" s="1" dxf="1">
    <nc r="A242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</border>
    </ndxf>
  </rcc>
  <rcc rId="7155" sId="6" odxf="1" s="1" dxf="1">
    <nc r="B242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</border>
    </ndxf>
  </rcc>
  <rcc rId="7156" sId="6" odxf="1" s="1" dxf="1">
    <nc r="C24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</border>
    </ndxf>
  </rcc>
  <rcc rId="7157" sId="6" odxf="1" s="1" dxf="1">
    <nc r="D242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</border>
    </ndxf>
  </rcc>
  <rcc rId="7158" sId="6" odxf="1" s="1" dxf="1">
    <nc r="E24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</border>
    </ndxf>
  </rcc>
  <rcc rId="7159" sId="6" odxf="1" s="1" dxf="1">
    <nc r="F24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</border>
    </ndxf>
  </rcc>
  <rcc rId="7160" sId="6" odxf="1" s="1" dxf="1">
    <nc r="G242" t="inlineStr">
      <is>
        <t>Trumpalaikiai vertybiniai popieriai (įsigyti iš rezidentų)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</border>
    </ndxf>
  </rcc>
  <rcc rId="7161" sId="6" odxf="1" s="1" dxf="1">
    <nc r="H242">
      <v>213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242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J242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K242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L242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A242:XFD242" start="0" length="0">
    <dxf>
      <font>
        <sz val="10"/>
        <color auto="1"/>
        <name val="Times New Roman Baltic"/>
        <family val="1"/>
        <charset val="186"/>
        <scheme val="none"/>
      </font>
    </dxf>
  </rfmt>
  <rcc rId="7162" sId="6" odxf="1" s="1" dxf="1">
    <nc r="A243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163" sId="6" odxf="1" s="1" dxf="1">
    <nc r="B243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164" sId="6" odxf="1" s="1" dxf="1">
    <nc r="C243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165" sId="6" odxf="1" s="1" dxf="1">
    <nc r="D243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166" sId="6" odxf="1" s="1" dxf="1">
    <nc r="E243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167" sId="6" odxf="1" s="1" dxf="1">
    <nc r="F243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168" sId="6" odxf="1" s="1" dxf="1">
    <nc r="G243" t="inlineStr">
      <is>
        <t>Ilgalaikiai vertybiniai popieriai (įsigyti iš rezidentų)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7169" sId="6" odxf="1" s="1" dxf="1">
    <nc r="H243">
      <v>214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243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J243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K243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L243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A243:XFD243" start="0" length="0">
    <dxf>
      <font>
        <sz val="10"/>
        <color auto="1"/>
        <name val="Times New Roman Baltic"/>
        <family val="1"/>
        <charset val="186"/>
        <scheme val="none"/>
      </font>
    </dxf>
  </rfmt>
  <rcc rId="7170" sId="6" odxf="1" s="1" dxf="1">
    <nc r="A244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7171" sId="6" odxf="1" s="1" dxf="1">
    <nc r="B244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cc rId="7172" sId="6" odxf="1" s="1" dxf="1">
    <nc r="C24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cc rId="7173" sId="6" odxf="1" s="1" dxf="1">
    <nc r="D244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fmt sheetId="6" s="1" sqref="E244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dxf>
  </rfmt>
  <rfmt sheetId="6" s="1" sqref="F244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bottom style="hair">
          <color indexed="64"/>
        </bottom>
      </border>
    </dxf>
  </rfmt>
  <rcc rId="7174" sId="6" odxf="1" s="1" dxf="1">
    <nc r="G244" t="inlineStr">
      <is>
        <t>Išvestinės finansinės priemonės (įsigytos iš rezidentų)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bottom style="hair">
          <color indexed="64"/>
        </bottom>
      </border>
    </ndxf>
  </rcc>
  <rcc rId="7175" sId="6" odxf="1" s="1" dxf="1">
    <nc r="H244">
      <v>215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176" sId="6" odxf="1" s="1" dxf="1">
    <nc r="I244">
      <f>I245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bottom style="hair">
          <color indexed="64"/>
        </bottom>
      </border>
    </ndxf>
  </rcc>
  <rcc rId="7177" sId="6" odxf="1" s="1" dxf="1">
    <nc r="J244">
      <f>J245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bottom style="hair">
          <color indexed="64"/>
        </bottom>
      </border>
    </ndxf>
  </rcc>
  <rcc rId="7178" sId="6" odxf="1" s="1" dxf="1">
    <nc r="K244">
      <f>K245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7179" sId="6" odxf="1" s="1" dxf="1">
    <nc r="L244">
      <f>L245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fmt sheetId="6" s="1" sqref="A244:XFD244" start="0" length="0">
    <dxf>
      <font>
        <sz val="10"/>
        <color auto="1"/>
        <name val="Times New Roman Baltic"/>
        <family val="1"/>
        <charset val="186"/>
        <scheme val="none"/>
      </font>
    </dxf>
  </rfmt>
  <rcc rId="7180" sId="6" odxf="1" s="1" dxf="1">
    <nc r="A245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181" sId="6" odxf="1" s="1" dxf="1">
    <nc r="B245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182" sId="6" odxf="1" s="1" dxf="1">
    <nc r="C245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183" sId="6" odxf="1" s="1" dxf="1">
    <nc r="D245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184" sId="6" odxf="1" s="1" dxf="1">
    <nc r="E245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F245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7185" sId="6" odxf="1" s="1" dxf="1">
    <nc r="G245" t="inlineStr">
      <is>
        <t>Išvestinės finansinės priemonės (įsigytos iš rezidentų)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bottom style="hair">
          <color indexed="64"/>
        </bottom>
      </border>
    </ndxf>
  </rcc>
  <rcc rId="7186" sId="6" odxf="1" s="1" dxf="1">
    <nc r="H245">
      <v>216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187" sId="6" odxf="1" s="1" dxf="1">
    <nc r="I245">
      <f>I246+I247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188" sId="6" odxf="1" s="1" dxf="1">
    <nc r="J245">
      <f>J246+J247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189" sId="6" odxf="1" s="1" dxf="1">
    <nc r="K245">
      <f>K246+K247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190" sId="6" odxf="1" s="1" dxf="1">
    <nc r="L245">
      <f>L246+L247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A245:XFD245" start="0" length="0">
    <dxf>
      <font>
        <sz val="10"/>
        <color auto="1"/>
        <name val="Times New Roman Baltic"/>
        <family val="1"/>
        <charset val="186"/>
        <scheme val="none"/>
      </font>
    </dxf>
  </rfmt>
  <rcc rId="7191" sId="6" odxf="1" s="1" dxf="1">
    <nc r="A246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192" sId="6" odxf="1" s="1" dxf="1">
    <nc r="B246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193" sId="6" odxf="1" s="1" dxf="1">
    <nc r="C24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194" sId="6" odxf="1" s="1" dxf="1">
    <nc r="D246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195" sId="6" odxf="1" s="1" dxf="1">
    <nc r="E24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196" sId="6" odxf="1" s="1" dxf="1">
    <nc r="F24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197" sId="6" odxf="1" s="1" dxf="1">
    <nc r="G246" t="inlineStr">
      <is>
        <t>Trumpalaikės išvestinės finansinės priemonės (įsigytos iš rezidentų)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7198" sId="6" odxf="1" s="1" dxf="1">
    <nc r="H246">
      <v>217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24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J24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K24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L24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A246:XFD246" start="0" length="0">
    <dxf>
      <font>
        <sz val="10"/>
        <color auto="1"/>
        <name val="Times New Roman Baltic"/>
        <family val="1"/>
        <charset val="186"/>
        <scheme val="none"/>
      </font>
    </dxf>
  </rfmt>
  <rcc rId="7199" sId="6" odxf="1" s="1" dxf="1">
    <nc r="A247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200" sId="6" odxf="1" s="1" dxf="1">
    <nc r="B247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201" sId="6" odxf="1" s="1" dxf="1">
    <nc r="C247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202" sId="6" odxf="1" s="1" dxf="1">
    <nc r="D247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203" sId="6" odxf="1" s="1" dxf="1">
    <nc r="E247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204" sId="6" odxf="1" s="1" dxf="1">
    <nc r="F247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205" sId="6" odxf="1" s="1" dxf="1">
    <nc r="G247" t="inlineStr">
      <is>
        <t>Ilgalaikės išvestinės finansinės priemonės (įsigytos iš rezidentų)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7206" sId="6" odxf="1" s="1" dxf="1">
    <nc r="H247">
      <v>218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247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</border>
    </dxf>
  </rfmt>
  <rfmt sheetId="6" s="1" sqref="J247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</border>
    </dxf>
  </rfmt>
  <rfmt sheetId="6" s="1" sqref="K247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</border>
    </dxf>
  </rfmt>
  <rfmt sheetId="6" s="1" sqref="L247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</border>
    </dxf>
  </rfmt>
  <rfmt sheetId="6" s="1" sqref="A247:XFD247" start="0" length="0">
    <dxf>
      <font>
        <sz val="10"/>
        <color auto="1"/>
        <name val="Times New Roman Baltic"/>
        <family val="1"/>
        <charset val="186"/>
        <scheme val="none"/>
      </font>
    </dxf>
  </rfmt>
  <rcc rId="7207" sId="6" odxf="1" s="1" dxf="1">
    <nc r="A248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208" sId="6" odxf="1" s="1" dxf="1">
    <nc r="B248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209" sId="6" odxf="1" s="1" dxf="1">
    <nc r="C24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210" sId="6" odxf="1" s="1" dxf="1">
    <nc r="D248">
      <v>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E248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F248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7211" sId="6" odxf="1" s="1" dxf="1">
    <nc r="G248" t="inlineStr">
      <is>
        <t>Paskolos (suteiktos rezidentams)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7212" sId="6" odxf="1" s="1" dxf="1">
    <nc r="H248">
      <v>219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213" sId="6" odxf="1" s="1" dxf="1">
    <nc r="I248">
      <f>I249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214" sId="6" odxf="1" s="1" dxf="1">
    <nc r="J248">
      <f>J249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215" sId="6" odxf="1" s="1" dxf="1">
    <nc r="K248">
      <f>K249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216" sId="6" odxf="1" s="1" dxf="1">
    <nc r="L248">
      <f>L249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A248:XFD248" start="0" length="0">
    <dxf>
      <font>
        <sz val="10"/>
        <color auto="1"/>
        <name val="Times New Roman Baltic"/>
        <family val="1"/>
        <charset val="186"/>
        <scheme val="none"/>
      </font>
    </dxf>
  </rfmt>
  <rcc rId="7217" sId="6" odxf="1" s="1" dxf="1">
    <nc r="A249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7218" sId="6" odxf="1" s="1" dxf="1">
    <nc r="B249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cc rId="7219" sId="6" odxf="1" s="1" dxf="1">
    <nc r="C249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cc rId="7220" sId="6" odxf="1" s="1" dxf="1">
    <nc r="D249">
      <v>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cc rId="7221" sId="6" odxf="1" s="1" dxf="1">
    <nc r="E249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fmt sheetId="6" s="1" sqref="F249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bottom style="hair">
          <color indexed="64"/>
        </bottom>
      </border>
    </dxf>
  </rfmt>
  <rcc rId="7222" sId="6" odxf="1" s="1" dxf="1">
    <nc r="G249" t="inlineStr">
      <is>
        <t>Paskolos (suteiktos rezidentams)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bottom style="hair">
          <color indexed="64"/>
        </bottom>
      </border>
    </ndxf>
  </rcc>
  <rcc rId="7223" sId="6" odxf="1" s="1" dxf="1">
    <nc r="H249">
      <v>220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224" sId="6" odxf="1" s="1" dxf="1">
    <nc r="I249">
      <f>SUM(I250:I251)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bottom style="hair">
          <color indexed="64"/>
        </bottom>
      </border>
    </ndxf>
  </rcc>
  <rcc rId="7225" sId="6" odxf="1" s="1" dxf="1">
    <nc r="J249">
      <f>SUM(J250:J251)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bottom style="hair">
          <color indexed="64"/>
        </bottom>
      </border>
    </ndxf>
  </rcc>
  <rcc rId="7226" sId="6" odxf="1" s="1" dxf="1">
    <nc r="K249">
      <f>SUM(K250:K251)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7227" sId="6" odxf="1" s="1" dxf="1">
    <nc r="L249">
      <f>SUM(L250:L251)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fmt sheetId="6" s="1" sqref="A249:XFD249" start="0" length="0">
    <dxf>
      <font>
        <sz val="10"/>
        <color auto="1"/>
        <name val="Times New Roman Baltic"/>
        <family val="1"/>
        <charset val="186"/>
        <scheme val="none"/>
      </font>
    </dxf>
  </rfmt>
  <rcc rId="7228" sId="6" odxf="1" s="1" dxf="1">
    <nc r="A250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229" sId="6" odxf="1" s="1" dxf="1">
    <nc r="B250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230" sId="6" odxf="1" s="1" dxf="1">
    <nc r="C25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231" sId="6" odxf="1" s="1" dxf="1">
    <nc r="D250">
      <v>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232" sId="6" odxf="1" s="1" dxf="1">
    <nc r="E25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233" sId="6" odxf="1" s="1" dxf="1">
    <nc r="F25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234" sId="6" odxf="1" s="1" dxf="1">
    <nc r="G250" t="inlineStr">
      <is>
        <t>Trumpalaikės paskolos (suteiktos rezidentams)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7235" sId="6" odxf="1" s="1" dxf="1">
    <nc r="H250">
      <v>221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250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J250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K250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L250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A250:XFD250" start="0" length="0">
    <dxf>
      <font>
        <sz val="10"/>
        <color auto="1"/>
        <name val="Times New Roman Baltic"/>
        <family val="1"/>
        <charset val="186"/>
        <scheme val="none"/>
      </font>
    </dxf>
  </rfmt>
  <rcc rId="7236" sId="6" odxf="1" s="1" dxf="1">
    <nc r="A251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237" sId="6" odxf="1" s="1" dxf="1">
    <nc r="B251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238" sId="6" odxf="1" s="1" dxf="1">
    <nc r="C251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239" sId="6" odxf="1" s="1" dxf="1">
    <nc r="D251">
      <v>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240" sId="6" odxf="1" s="1" dxf="1">
    <nc r="E251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241" sId="6" odxf="1" s="1" dxf="1">
    <nc r="F251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242" sId="6" odxf="1" s="1" dxf="1">
    <nc r="G251" t="inlineStr">
      <is>
        <t>Ilgalaikės paskolos (suteiktos rezidentams)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7243" sId="6" odxf="1" s="1" dxf="1">
    <nc r="H251">
      <v>222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251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J251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K251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L251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A251:XFD251" start="0" length="0">
    <dxf>
      <font>
        <sz val="10"/>
        <color auto="1"/>
        <name val="Times New Roman Baltic"/>
        <family val="1"/>
        <charset val="186"/>
        <scheme val="none"/>
      </font>
    </dxf>
  </rfmt>
  <rcc rId="7244" sId="6" odxf="1" s="1" dxf="1">
    <nc r="A252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245" sId="6" odxf="1" s="1" dxf="1">
    <nc r="B252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246" sId="6" odxf="1" s="1" dxf="1">
    <nc r="C25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247" sId="6" odxf="1" s="1" dxf="1">
    <nc r="D252">
      <v>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E252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F252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7248" sId="6" odxf="1" s="1" dxf="1">
    <nc r="G252" t="inlineStr">
      <is>
        <t xml:space="preserve">Akcijos (įsigytos iš rezidentų)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7249" sId="6" odxf="1" s="1" dxf="1">
    <nc r="H252">
      <v>223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250" sId="6" odxf="1" s="1" dxf="1">
    <nc r="I252">
      <f>I253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251" sId="6" odxf="1" s="1" dxf="1">
    <nc r="J252">
      <f>J253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7252" sId="6" odxf="1" s="1" dxf="1">
    <nc r="K252">
      <f>K253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253" sId="6" odxf="1" s="1" dxf="1">
    <nc r="L252">
      <f>L253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A252:XFD252" start="0" length="0">
    <dxf>
      <font>
        <sz val="10"/>
        <color auto="1"/>
        <name val="Times New Roman Baltic"/>
        <family val="1"/>
        <charset val="186"/>
        <scheme val="none"/>
      </font>
    </dxf>
  </rfmt>
  <rcc rId="7254" sId="6" odxf="1" s="1" dxf="1">
    <nc r="A253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255" sId="6" odxf="1" s="1" dxf="1">
    <nc r="B253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256" sId="6" odxf="1" s="1" dxf="1">
    <nc r="C253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257" sId="6" odxf="1" s="1" dxf="1">
    <nc r="D253">
      <v>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258" sId="6" odxf="1" s="1" dxf="1">
    <nc r="E253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F253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7259" sId="6" odxf="1" s="1" dxf="1">
    <nc r="G253" t="inlineStr">
      <is>
        <t xml:space="preserve">Akcijos (įsigytos iš rezidentų)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7260" sId="6" odxf="1" s="1" dxf="1">
    <nc r="H253">
      <v>224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261" sId="6" odxf="1" s="1" dxf="1">
    <nc r="I253">
      <f>I254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262" sId="6" odxf="1" s="1" dxf="1">
    <nc r="J253">
      <f>J254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7263" sId="6" odxf="1" s="1" dxf="1">
    <nc r="K253">
      <f>K254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264" sId="6" odxf="1" s="1" dxf="1">
    <nc r="L253">
      <f>L254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A253:XFD253" start="0" length="0">
    <dxf>
      <font>
        <sz val="10"/>
        <color auto="1"/>
        <name val="Times New Roman Baltic"/>
        <family val="1"/>
        <charset val="186"/>
        <scheme val="none"/>
      </font>
    </dxf>
  </rfmt>
  <rcc rId="7265" sId="6" odxf="1" s="1" dxf="1">
    <nc r="A254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</border>
    </ndxf>
  </rcc>
  <rcc rId="7266" sId="6" odxf="1" s="1" dxf="1">
    <nc r="B254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</border>
    </ndxf>
  </rcc>
  <rcc rId="7267" sId="6" odxf="1" s="1" dxf="1">
    <nc r="C25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</border>
    </ndxf>
  </rcc>
  <rcc rId="7268" sId="6" odxf="1" s="1" dxf="1">
    <nc r="D254">
      <v>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</border>
    </ndxf>
  </rcc>
  <rcc rId="7269" sId="6" odxf="1" s="1" dxf="1">
    <nc r="E25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</border>
    </ndxf>
  </rcc>
  <rcc rId="7270" sId="6" odxf="1" s="1" dxf="1">
    <nc r="F25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</border>
    </ndxf>
  </rcc>
  <rcc rId="7271" sId="6" odxf="1" s="1" dxf="1">
    <nc r="G254" t="inlineStr">
      <is>
        <t xml:space="preserve">Akcijos (įsigytos iš rezidentų)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7272" sId="6" odxf="1" s="1" dxf="1">
    <nc r="H254">
      <v>225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254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</border>
    </dxf>
  </rfmt>
  <rfmt sheetId="6" s="1" sqref="J254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</border>
    </dxf>
  </rfmt>
  <rfmt sheetId="6" s="1" sqref="K254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</border>
    </dxf>
  </rfmt>
  <rfmt sheetId="6" s="1" sqref="L254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</border>
    </dxf>
  </rfmt>
  <rfmt sheetId="6" s="1" sqref="A254:XFD254" start="0" length="0">
    <dxf>
      <font>
        <sz val="10"/>
        <color auto="1"/>
        <name val="Times New Roman Baltic"/>
        <family val="1"/>
        <charset val="186"/>
        <scheme val="none"/>
      </font>
    </dxf>
  </rfmt>
  <rcc rId="7273" sId="6" odxf="1" s="1" dxf="1">
    <nc r="A255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274" sId="6" odxf="1" s="1" dxf="1">
    <nc r="B255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275" sId="6" odxf="1" s="1" dxf="1">
    <nc r="C255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276" sId="6" odxf="1" s="1" dxf="1">
    <nc r="D255">
      <v>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E255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F255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7277" sId="6" odxf="1" s="1" dxf="1">
    <nc r="G255" t="inlineStr">
      <is>
        <t xml:space="preserve">Draudimo techniniai atidėjiniai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7278" sId="6" odxf="1" s="1" dxf="1">
    <nc r="H255">
      <v>226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279" sId="6" odxf="1" s="1" dxf="1">
    <nc r="I255">
      <f>I256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280" sId="6" odxf="1" s="1" dxf="1">
    <nc r="J255">
      <f>J256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7281" sId="6" odxf="1" s="1" dxf="1">
    <nc r="K255">
      <f>K256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282" sId="6" odxf="1" s="1" dxf="1">
    <nc r="L255">
      <f>L256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A255:XFD255" start="0" length="0">
    <dxf>
      <font>
        <sz val="10"/>
        <color auto="1"/>
        <name val="Times New Roman Baltic"/>
        <family val="1"/>
        <charset val="186"/>
        <scheme val="none"/>
      </font>
    </dxf>
  </rfmt>
  <rcc rId="7283" sId="6" odxf="1" s="1" dxf="1">
    <nc r="A256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284" sId="6" odxf="1" s="1" dxf="1">
    <nc r="B256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285" sId="6" odxf="1" s="1" dxf="1">
    <nc r="C25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286" sId="6" odxf="1" s="1" dxf="1">
    <nc r="D256">
      <v>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287" sId="6" odxf="1" s="1" dxf="1">
    <nc r="E25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F256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7288" sId="6" odxf="1" s="1" dxf="1">
    <nc r="G256" t="inlineStr">
      <is>
        <t xml:space="preserve">Draudimo techniniai atidėjiniai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7289" sId="6" odxf="1" s="1" dxf="1">
    <nc r="H256">
      <v>227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290" sId="6" odxf="1" s="1" dxf="1">
    <nc r="I256">
      <f>I257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291" sId="6" odxf="1" s="1" dxf="1">
    <nc r="J256">
      <f>J257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7292" sId="6" odxf="1" s="1" dxf="1">
    <nc r="K256">
      <f>K257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293" sId="6" odxf="1" s="1" dxf="1">
    <nc r="L256">
      <f>L257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A256:XFD256" start="0" length="0">
    <dxf>
      <font>
        <sz val="10"/>
        <color auto="1"/>
        <name val="Times New Roman Baltic"/>
        <family val="1"/>
        <charset val="186"/>
        <scheme val="none"/>
      </font>
    </dxf>
  </rfmt>
  <rcc rId="7294" sId="6" odxf="1" s="1" dxf="1">
    <nc r="A257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7295" sId="6" odxf="1" s="1" dxf="1">
    <nc r="B257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7296" sId="6" odxf="1" s="1" dxf="1">
    <nc r="C257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297" sId="6" odxf="1" s="1" dxf="1">
    <nc r="D257">
      <v>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298" sId="6" odxf="1" s="1" dxf="1">
    <nc r="E257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299" sId="6" odxf="1" s="1" dxf="1">
    <nc r="F257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300" sId="6" odxf="1" s="1" dxf="1">
    <nc r="G257" t="inlineStr">
      <is>
        <t xml:space="preserve">Draudimo techniniai atidėjiniai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7301" sId="6" odxf="1" s="1" dxf="1">
    <nc r="H257">
      <v>228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257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</border>
    </dxf>
  </rfmt>
  <rfmt sheetId="6" s="1" sqref="J257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</border>
    </dxf>
  </rfmt>
  <rfmt sheetId="6" s="1" sqref="K257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</border>
    </dxf>
  </rfmt>
  <rfmt sheetId="6" s="1" sqref="L257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</border>
    </dxf>
  </rfmt>
  <rfmt sheetId="6" s="1" sqref="A257:XFD257" start="0" length="0">
    <dxf>
      <font>
        <sz val="10"/>
        <color auto="1"/>
        <name val="Times New Roman Baltic"/>
        <family val="1"/>
        <charset val="186"/>
        <scheme val="none"/>
      </font>
    </dxf>
  </rfmt>
  <rcc rId="7302" sId="6" odxf="1" s="1" dxf="1">
    <nc r="A258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303" sId="6" odxf="1" s="1" dxf="1">
    <nc r="B258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304" sId="6" odxf="1" s="1" dxf="1">
    <nc r="C25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305" sId="6" odxf="1" s="1" dxf="1">
    <nc r="D258">
      <v>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E258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F258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7306" sId="6" odxf="1" s="1" dxf="1">
    <nc r="G258" t="inlineStr">
      <is>
        <t>Kitos mokėtinos sumos (suteiktos)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7307" sId="6" odxf="1" s="1" dxf="1">
    <nc r="H258">
      <v>229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308" sId="6" odxf="1" s="1" dxf="1">
    <nc r="I258">
      <f>I259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309" sId="6" odxf="1" s="1" dxf="1">
    <nc r="J258">
      <f>J259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7310" sId="6" odxf="1" s="1" dxf="1">
    <nc r="K258">
      <f>K259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311" sId="6" odxf="1" s="1" dxf="1">
    <nc r="L258">
      <f>L259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A258:XFD258" start="0" length="0">
    <dxf>
      <font>
        <sz val="10"/>
        <color auto="1"/>
        <name val="Times New Roman Baltic"/>
        <family val="1"/>
        <charset val="186"/>
        <scheme val="none"/>
      </font>
    </dxf>
  </rfmt>
  <rcc rId="7312" sId="6" odxf="1" s="1" dxf="1">
    <nc r="A259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313" sId="6" odxf="1" s="1" dxf="1">
    <nc r="B259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314" sId="6" odxf="1" s="1" dxf="1">
    <nc r="C259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315" sId="6" odxf="1" s="1" dxf="1">
    <nc r="D259">
      <v>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316" sId="6" odxf="1" s="1" dxf="1">
    <nc r="E259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F259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7317" sId="6" odxf="1" s="1" dxf="1">
    <nc r="G259" t="inlineStr">
      <is>
        <t>Kitos mokėtinos sumos (suteiktos)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7318" sId="6" odxf="1" s="1" dxf="1">
    <nc r="H259">
      <v>230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319" sId="6" odxf="1" s="1" dxf="1">
    <nc r="I259">
      <f>I260+I261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320" sId="6" odxf="1" s="1" dxf="1">
    <nc r="J259">
      <f>J260+J261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321" sId="6" odxf="1" s="1" dxf="1">
    <nc r="K259">
      <f>K260+K261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322" sId="6" odxf="1" s="1" dxf="1">
    <nc r="L259">
      <f>L260+L261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A259:XFD259" start="0" length="0">
    <dxf>
      <font>
        <sz val="10"/>
        <color auto="1"/>
        <name val="Times New Roman Baltic"/>
        <family val="1"/>
        <charset val="186"/>
        <scheme val="none"/>
      </font>
    </dxf>
  </rfmt>
  <rcc rId="7323" sId="6" odxf="1" s="1" dxf="1">
    <nc r="A260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324" sId="6" odxf="1" s="1" dxf="1">
    <nc r="B260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325" sId="6" odxf="1" s="1" dxf="1">
    <nc r="C26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326" sId="6" odxf="1" s="1" dxf="1">
    <nc r="D260">
      <v>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327" sId="6" odxf="1" s="1" dxf="1">
    <nc r="E26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328" sId="6" odxf="1" s="1" dxf="1">
    <nc r="F26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329" sId="6" odxf="1" s="1" dxf="1">
    <nc r="G260" t="inlineStr">
      <is>
        <t>Kitos trumpalaikės mokėtinos sumos (suteiktos)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7330" sId="6" odxf="1" s="1" dxf="1">
    <nc r="H260">
      <v>231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260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J260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K260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L260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A260:XFD260" start="0" length="0">
    <dxf>
      <font>
        <sz val="10"/>
        <color auto="1"/>
        <name val="Times New Roman Baltic"/>
        <family val="1"/>
        <charset val="186"/>
        <scheme val="none"/>
      </font>
    </dxf>
  </rfmt>
  <rcc rId="7331" sId="6" odxf="1" s="1" dxf="1">
    <nc r="A261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332" sId="6" odxf="1" s="1" dxf="1">
    <nc r="B261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333" sId="6" odxf="1" s="1" dxf="1">
    <nc r="C261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334" sId="6" odxf="1" s="1" dxf="1">
    <nc r="D261">
      <v>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335" sId="6" odxf="1" s="1" dxf="1">
    <nc r="E261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336" sId="6" odxf="1" s="1" dxf="1">
    <nc r="F261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337" sId="6" odxf="1" s="1" dxf="1">
    <nc r="G261" t="inlineStr">
      <is>
        <t>Kitos ilgalaikės mokėtinos sumos (suteiktos)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7338" sId="6" odxf="1" s="1" dxf="1">
    <nc r="H261">
      <v>232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261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J261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K261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L261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A261:XFD261" start="0" length="0">
    <dxf>
      <font>
        <sz val="10"/>
        <color auto="1"/>
        <name val="Times New Roman Baltic"/>
        <family val="1"/>
        <charset val="186"/>
        <scheme val="none"/>
      </font>
    </dxf>
  </rfmt>
  <rcc rId="7339" sId="6" odxf="1" s="1" dxf="1">
    <nc r="A262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340" sId="6" odxf="1" s="1" dxf="1">
    <nc r="B262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341" sId="6" odxf="1" s="1" dxf="1">
    <nc r="C262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D262" start="0" length="0">
    <dxf>
      <font>
        <i/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E262" start="0" length="0">
    <dxf>
      <font>
        <i/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F262" start="0" length="0">
    <dxf>
      <font>
        <i/>
        <sz val="10"/>
        <color auto="1"/>
        <name val="Times New Roman Baltic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7342" sId="6" odxf="1" s="1" dxf="1">
    <nc r="G262" t="inlineStr">
      <is>
        <t>Užsienio finansinio turto padidėjimo išlaidos (investavimas į nerezidentus išlaidos)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7343" sId="6" odxf="1" s="1" dxf="1">
    <nc r="H262">
      <v>233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344" sId="6" odxf="1" s="1" dxf="1">
    <nc r="I262">
      <f>SUM(I263+I272+I276+I280+I284+I287+I290)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345" sId="6" odxf="1" s="1" dxf="1">
    <nc r="J262">
      <f>SUM(J263+J272+J276+J280+J284+J287+J290)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7346" sId="6" odxf="1" s="1" dxf="1">
    <nc r="K262">
      <f>SUM(K263+K272+K276+K280+K284+K287+K290)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347" sId="6" odxf="1" s="1" dxf="1">
    <nc r="L262">
      <f>SUM(L263+L272+L276+L280+L284+L287+L290)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A262:XFD262" start="0" length="0">
    <dxf>
      <font>
        <sz val="10"/>
        <color auto="1"/>
        <name val="Times New Roman Baltic"/>
        <family val="1"/>
        <charset val="186"/>
        <scheme val="none"/>
      </font>
    </dxf>
  </rfmt>
  <rcc rId="7348" sId="6" odxf="1" s="1" dxf="1">
    <nc r="A263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349" sId="6" odxf="1" s="1" dxf="1">
    <nc r="B263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350" sId="6" odxf="1" s="1" dxf="1">
    <nc r="C263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351" sId="6" odxf="1" s="1" dxf="1">
    <nc r="D263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E263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F263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7352" sId="6" odxf="1" s="1" dxf="1">
    <nc r="G263" t="inlineStr">
      <is>
        <t>Grynieji pinigai ir indėliai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7353" sId="6" odxf="1" s="1" dxf="1">
    <nc r="H263">
      <v>234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354" sId="6" odxf="1" s="1" dxf="1">
    <nc r="I263">
      <f>I264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355" sId="6" odxf="1" s="1" dxf="1">
    <nc r="J263">
      <f>J264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356" sId="6" odxf="1" s="1" dxf="1">
    <nc r="K263">
      <f>K264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357" sId="6" odxf="1" s="1" dxf="1">
    <nc r="L263">
      <f>L264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A263:XFD263" start="0" length="0">
    <dxf>
      <font>
        <sz val="10"/>
        <color auto="1"/>
        <name val="Times New Roman Baltic"/>
        <family val="1"/>
        <charset val="186"/>
        <scheme val="none"/>
      </font>
    </dxf>
  </rfmt>
  <rcc rId="7358" sId="6" odxf="1" s="1" dxf="1">
    <nc r="A264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7359" sId="6" odxf="1" s="1" dxf="1">
    <nc r="B264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360" sId="6" odxf="1" s="1" dxf="1">
    <nc r="C264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361" sId="6" odxf="1" s="1" dxf="1">
    <nc r="D26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362" sId="6" odxf="1" s="1" dxf="1">
    <nc r="E26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F264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7363" sId="6" odxf="1" s="1" dxf="1">
    <nc r="G264" t="inlineStr">
      <is>
        <t>Grynieji pinigai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7364" sId="6" odxf="1" s="1" dxf="1">
    <nc r="H264">
      <v>235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365" sId="6" odxf="1" s="1" dxf="1">
    <nc r="I264">
      <f>SUM(I265)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366" sId="6" odxf="1" s="1" dxf="1">
    <nc r="J264">
      <f>SUM(J265)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367" sId="6" odxf="1" s="1" dxf="1">
    <nc r="K264">
      <f>SUM(K265)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368" sId="6" odxf="1" s="1" dxf="1">
    <nc r="L264">
      <f>SUM(L265)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A264:XFD264" start="0" length="0">
    <dxf>
      <font>
        <sz val="10"/>
        <color auto="1"/>
        <name val="Times New Roman Baltic"/>
        <family val="1"/>
        <charset val="186"/>
        <scheme val="none"/>
      </font>
    </dxf>
  </rfmt>
  <rcc rId="7369" sId="6" odxf="1" s="1" dxf="1">
    <nc r="A265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7370" sId="6" odxf="1" s="1" dxf="1">
    <nc r="B265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371" sId="6" odxf="1" s="1" dxf="1">
    <nc r="C265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372" sId="6" odxf="1" s="1" dxf="1">
    <nc r="D265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373" sId="6" odxf="1" s="1" dxf="1">
    <nc r="E265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374" sId="6" odxf="1" s="1" dxf="1">
    <nc r="F265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375" sId="6" odxf="1" s="1" dxf="1">
    <nc r="G265" t="inlineStr">
      <is>
        <t>Grynieji pinigai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7376" sId="6" odxf="1" s="1" dxf="1">
    <nc r="H265">
      <v>236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265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J265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K265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L265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A265:XFD265" start="0" length="0">
    <dxf>
      <font>
        <sz val="10"/>
        <color auto="1"/>
        <name val="Times New Roman Baltic"/>
        <family val="1"/>
        <charset val="186"/>
        <scheme val="none"/>
      </font>
    </dxf>
  </rfmt>
  <rcc rId="7377" sId="6" odxf="1" s="1" dxf="1">
    <nc r="A266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7378" sId="6" odxf="1" s="1" dxf="1">
    <nc r="B266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379" sId="6" odxf="1" s="1" dxf="1">
    <nc r="C266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380" sId="6" odxf="1" s="1" dxf="1">
    <nc r="D26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381" sId="6" odxf="1" s="1" dxf="1">
    <nc r="E266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F266" start="0" length="0">
    <dxf>
      <font>
        <sz val="10"/>
        <color auto="1"/>
        <name val="Times New Roman Baltic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7382" sId="6" odxf="1" s="1" dxf="1">
    <nc r="G266" t="inlineStr">
      <is>
        <t>Pervedamieji indėliai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7383" sId="6" odxf="1" s="1" dxf="1">
    <nc r="H266">
      <v>237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384" sId="6" odxf="1" s="1" dxf="1">
    <nc r="I266">
      <f>SUM(I267:I268)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385" sId="6" odxf="1" s="1" dxf="1">
    <nc r="J266">
      <f>SUM(J267:J268)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386" sId="6" odxf="1" s="1" dxf="1">
    <nc r="K266">
      <f>SUM(K267:K268)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387" sId="6" odxf="1" s="1" dxf="1">
    <nc r="L266">
      <f>SUM(L267:L268)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A266:XFD266" start="0" length="0">
    <dxf>
      <font>
        <sz val="10"/>
        <color auto="1"/>
        <name val="Times New Roman Baltic"/>
        <family val="1"/>
        <charset val="186"/>
        <scheme val="none"/>
      </font>
    </dxf>
  </rfmt>
  <rcc rId="7388" sId="6" odxf="1" s="1" dxf="1">
    <nc r="A267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7389" sId="6" odxf="1" s="1" dxf="1">
    <nc r="B267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390" sId="6" odxf="1" s="1" dxf="1">
    <nc r="C267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391" sId="6" odxf="1" s="1" dxf="1">
    <nc r="D267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392" sId="6" odxf="1" s="1" dxf="1">
    <nc r="E267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393" sId="6" odxf="1" s="1" dxf="1">
    <nc r="F267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394" sId="6" odxf="1" s="1" dxf="1">
    <nc r="G267" t="inlineStr">
      <is>
        <t>Trumpalaikiai pervedamieji indėliai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7395" sId="6" odxf="1" s="1" dxf="1">
    <nc r="H267">
      <v>238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267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J267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K267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L267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A267:XFD267" start="0" length="0">
    <dxf>
      <font>
        <sz val="10"/>
        <color auto="1"/>
        <name val="Times New Roman Baltic"/>
        <family val="1"/>
        <charset val="186"/>
        <scheme val="none"/>
      </font>
    </dxf>
  </rfmt>
  <rcc rId="7396" sId="6" odxf="1" s="1" dxf="1">
    <nc r="A268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7397" sId="6" odxf="1" s="1" dxf="1">
    <nc r="B268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398" sId="6" odxf="1" s="1" dxf="1">
    <nc r="C268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399" sId="6" odxf="1" s="1" dxf="1">
    <nc r="D26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00" sId="6" odxf="1" s="1" dxf="1">
    <nc r="E268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01" sId="6" odxf="1" s="1" dxf="1">
    <nc r="F268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02" sId="6" odxf="1" s="1" dxf="1">
    <nc r="G268" t="inlineStr">
      <is>
        <t>Ilgalaikiai pervedamieji indėliai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7403" sId="6" odxf="1" s="1" dxf="1">
    <nc r="H268">
      <v>239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268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J268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K268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L268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A268:XFD268" start="0" length="0">
    <dxf>
      <font>
        <sz val="10"/>
        <color auto="1"/>
        <name val="Times New Roman Baltic"/>
        <family val="1"/>
        <charset val="186"/>
        <scheme val="none"/>
      </font>
    </dxf>
  </rfmt>
  <rcc rId="7404" sId="6" odxf="1" s="1" dxf="1">
    <nc r="A269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7405" sId="6" odxf="1" s="1" dxf="1">
    <nc r="B269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06" sId="6" odxf="1" s="1" dxf="1">
    <nc r="C269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07" sId="6" odxf="1" s="1" dxf="1">
    <nc r="D269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08" sId="6" odxf="1" s="1" dxf="1">
    <nc r="E269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F269" start="0" length="0">
    <dxf>
      <font>
        <sz val="10"/>
        <color auto="1"/>
        <name val="Times New Roman Baltic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7409" sId="6" odxf="1" s="1" dxf="1">
    <nc r="G269" t="inlineStr">
      <is>
        <t>Kiti indėliai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7410" sId="6" odxf="1" s="1" dxf="1">
    <nc r="H269">
      <v>240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11" sId="6" odxf="1" s="1" dxf="1">
    <nc r="I269">
      <f>SUM(I270:I271)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12" sId="6" odxf="1" s="1" dxf="1">
    <nc r="J269">
      <f>SUM(J270:J271)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13" sId="6" odxf="1" s="1" dxf="1">
    <nc r="K269">
      <f>SUM(K270:K271)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14" sId="6" odxf="1" s="1" dxf="1">
    <nc r="L269">
      <f>SUM(L270:L271)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A269:XFD269" start="0" length="0">
    <dxf>
      <font>
        <sz val="10"/>
        <color auto="1"/>
        <name val="Times New Roman Baltic"/>
        <family val="1"/>
        <charset val="186"/>
        <scheme val="none"/>
      </font>
    </dxf>
  </rfmt>
  <rcc rId="7415" sId="6" odxf="1" s="1" dxf="1">
    <nc r="A270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7416" sId="6" odxf="1" s="1" dxf="1">
    <nc r="B270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17" sId="6" odxf="1" s="1" dxf="1">
    <nc r="C270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18" sId="6" odxf="1" s="1" dxf="1">
    <nc r="D27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19" sId="6" odxf="1" s="1" dxf="1">
    <nc r="E270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20" sId="6" odxf="1" s="1" dxf="1">
    <nc r="F27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21" sId="6" odxf="1" s="1" dxf="1">
    <nc r="G270" t="inlineStr">
      <is>
        <t>Kiti trumpalaikiai indėliai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7422" sId="6" odxf="1" s="1" dxf="1">
    <nc r="H270">
      <v>241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270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J270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K270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L270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A270:XFD270" start="0" length="0">
    <dxf>
      <font>
        <sz val="10"/>
        <color auto="1"/>
        <name val="Times New Roman Baltic"/>
        <family val="1"/>
        <charset val="186"/>
        <scheme val="none"/>
      </font>
    </dxf>
  </rfmt>
  <rcc rId="7423" sId="6" odxf="1" s="1" dxf="1">
    <nc r="A271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7424" sId="6" odxf="1" s="1" dxf="1">
    <nc r="B271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25" sId="6" odxf="1" s="1" dxf="1">
    <nc r="C271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26" sId="6" odxf="1" s="1" dxf="1">
    <nc r="D271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27" sId="6" odxf="1" s="1" dxf="1">
    <nc r="E271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28" sId="6" odxf="1" s="1" dxf="1">
    <nc r="F271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29" sId="6" odxf="1" s="1" dxf="1">
    <nc r="G271" t="inlineStr">
      <is>
        <t>Kiti ilgalaikiai indėliai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7430" sId="6" odxf="1" s="1" dxf="1">
    <nc r="H271">
      <v>242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271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J271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K271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L271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A271:XFD271" start="0" length="0">
    <dxf>
      <font>
        <sz val="10"/>
        <color auto="1"/>
        <name val="Times New Roman Baltic"/>
        <family val="1"/>
        <charset val="186"/>
        <scheme val="none"/>
      </font>
    </dxf>
  </rfmt>
  <rcc rId="7431" sId="6" odxf="1" s="1" dxf="1">
    <nc r="A272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7432" sId="6" odxf="1" s="1" dxf="1">
    <nc r="B272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33" sId="6" odxf="1" s="1" dxf="1">
    <nc r="C272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34" sId="6" odxf="1" s="1" dxf="1">
    <nc r="D272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E272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F272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7435" sId="6" odxf="1" s="1" dxf="1">
    <nc r="G272" t="inlineStr">
      <is>
        <t>Vertybiniai popieriai (įsigyti iš nerezidentų)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7436" sId="6" odxf="1" s="1" dxf="1">
    <nc r="H272">
      <v>243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37" sId="6" odxf="1" s="1" dxf="1">
    <nc r="I272">
      <f>I273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38" sId="6" odxf="1" s="1" dxf="1">
    <nc r="J272">
      <f>J273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39" sId="6" odxf="1" s="1" dxf="1">
    <nc r="K272">
      <f>K273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40" sId="6" odxf="1" s="1" dxf="1">
    <nc r="L272">
      <f>L273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A272:XFD272" start="0" length="0">
    <dxf>
      <font>
        <sz val="10"/>
        <color auto="1"/>
        <name val="Times New Roman Baltic"/>
        <family val="1"/>
        <charset val="186"/>
        <scheme val="none"/>
      </font>
    </dxf>
  </rfmt>
  <rcc rId="7441" sId="6" odxf="1" s="1" dxf="1">
    <nc r="A273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42" sId="6" odxf="1" s="1" dxf="1">
    <nc r="B273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43" sId="6" odxf="1" s="1" dxf="1">
    <nc r="C273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cc rId="7444" sId="6" odxf="1" s="1" dxf="1">
    <nc r="D273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cc rId="7445" sId="6" odxf="1" s="1" dxf="1">
    <nc r="E273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fmt sheetId="6" s="1" sqref="F273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bottom style="hair">
          <color indexed="64"/>
        </bottom>
      </border>
    </dxf>
  </rfmt>
  <rcc rId="7446" sId="6" odxf="1" s="1" dxf="1">
    <nc r="G273" t="inlineStr">
      <is>
        <t>Vertybiniai popieriai (įsigyti iš nerezidentų)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7447" sId="6" odxf="1" s="1" dxf="1">
    <nc r="H273">
      <v>244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48" sId="6" odxf="1" s="1" dxf="1">
    <nc r="I273">
      <f>SUM(I274:I275)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bottom style="hair">
          <color indexed="64"/>
        </bottom>
      </border>
    </ndxf>
  </rcc>
  <rcc rId="7449" sId="6" odxf="1" s="1" dxf="1">
    <nc r="J273">
      <f>SUM(J274:J275)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bottom style="hair">
          <color indexed="64"/>
        </bottom>
      </border>
    </ndxf>
  </rcc>
  <rcc rId="7450" sId="6" odxf="1" s="1" dxf="1">
    <nc r="K273">
      <f>SUM(K274:K275)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7451" sId="6" odxf="1" s="1" dxf="1">
    <nc r="L273">
      <f>SUM(L274:L275)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fmt sheetId="6" s="1" sqref="A273:XFD273" start="0" length="0">
    <dxf>
      <font>
        <sz val="10"/>
        <color auto="1"/>
        <name val="Times New Roman Baltic"/>
        <family val="1"/>
        <charset val="186"/>
        <scheme val="none"/>
      </font>
    </dxf>
  </rfmt>
  <rcc rId="7452" sId="6" odxf="1" s="1" dxf="1">
    <nc r="A274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53" sId="6" odxf="1" s="1" dxf="1">
    <nc r="B274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54" sId="6" odxf="1" s="1" dxf="1">
    <nc r="C274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55" sId="6" odxf="1" s="1" dxf="1">
    <nc r="D274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56" sId="6" odxf="1" s="1" dxf="1">
    <nc r="E27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57" sId="6" odxf="1" s="1" dxf="1">
    <nc r="F27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58" sId="6" odxf="1" s="1" dxf="1">
    <nc r="G274" t="inlineStr">
      <is>
        <t>Trumpalaikiai vertybiniai popieriai (įsigyti iš nerezidentų)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7459" sId="6" odxf="1" s="1" dxf="1">
    <nc r="H274">
      <v>245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274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J274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K274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L274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A274:XFD274" start="0" length="0">
    <dxf>
      <font>
        <sz val="10"/>
        <color auto="1"/>
        <name val="Times New Roman Baltic"/>
        <family val="1"/>
        <charset val="186"/>
        <scheme val="none"/>
      </font>
    </dxf>
  </rfmt>
  <rcc rId="7460" sId="6" odxf="1" s="1" dxf="1">
    <nc r="A275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61" sId="6" odxf="1" s="1" dxf="1">
    <nc r="B275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62" sId="6" odxf="1" s="1" dxf="1">
    <nc r="C275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63" sId="6" odxf="1" s="1" dxf="1">
    <nc r="D275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64" sId="6" odxf="1" s="1" dxf="1">
    <nc r="E275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65" sId="6" odxf="1" s="1" dxf="1">
    <nc r="F275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66" sId="6" odxf="1" s="1" dxf="1">
    <nc r="G275" t="inlineStr">
      <is>
        <t>Ilgalaikiai  vertybiniai popieriai (įsigyti iš nerezidentų)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7467" sId="6" odxf="1" s="1" dxf="1">
    <nc r="H275">
      <v>246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275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J275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K275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L275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A275:XFD275" start="0" length="0">
    <dxf>
      <font>
        <sz val="10"/>
        <color auto="1"/>
        <name val="Times New Roman Baltic"/>
        <family val="1"/>
        <charset val="186"/>
        <scheme val="none"/>
      </font>
    </dxf>
  </rfmt>
  <rcc rId="7468" sId="6" odxf="1" s="1" dxf="1">
    <nc r="A276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69" sId="6" odxf="1" s="1" dxf="1">
    <nc r="B276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70" sId="6" odxf="1" s="1" dxf="1">
    <nc r="C276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71" sId="6" odxf="1" s="1" dxf="1">
    <nc r="D276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E276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F276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7472" sId="6" odxf="1" s="1" dxf="1">
    <nc r="G276" t="inlineStr">
      <is>
        <t>Išvestinės finansinės priemonės (įsigytos iš nerezidentų)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7473" sId="6" odxf="1" s="1" dxf="1">
    <nc r="H276">
      <v>247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74" sId="6" odxf="1" s="1" dxf="1">
    <nc r="I276">
      <f>I277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75" sId="6" odxf="1" s="1" dxf="1">
    <nc r="J276">
      <f>J277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7476" sId="6" odxf="1" s="1" dxf="1">
    <nc r="K276">
      <f>K277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77" sId="6" odxf="1" s="1" dxf="1">
    <nc r="L276">
      <f>L277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A276:XFD276" start="0" length="0">
    <dxf>
      <font>
        <sz val="10"/>
        <color auto="1"/>
        <name val="Times New Roman Baltic"/>
        <family val="1"/>
        <charset val="186"/>
        <scheme val="none"/>
      </font>
    </dxf>
  </rfmt>
  <rcc rId="7478" sId="6" odxf="1" s="1" dxf="1">
    <nc r="A277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7479" sId="6" odxf="1" s="1" dxf="1">
    <nc r="B277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80" sId="6" odxf="1" s="1" dxf="1">
    <nc r="C277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81" sId="6" odxf="1" s="1" dxf="1">
    <nc r="D277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82" sId="6" odxf="1" s="1" dxf="1">
    <nc r="E277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F277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7483" sId="6" odxf="1" s="1" dxf="1">
    <nc r="G277" t="inlineStr">
      <is>
        <t>Išvestinės finansinės priemonės (įsigytos iš nerezidentų)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7484" sId="6" odxf="1" s="1" dxf="1">
    <nc r="H277">
      <v>248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85" sId="6" odxf="1" s="1" dxf="1">
    <nc r="I277">
      <f>I278+I279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86" sId="6" odxf="1" s="1" dxf="1">
    <nc r="J277">
      <f>J278+J279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87" sId="6" odxf="1" s="1" dxf="1">
    <nc r="K277">
      <f>K278+K279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88" sId="6" odxf="1" s="1" dxf="1">
    <nc r="L277">
      <f>L278+L279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A277:XFD277" start="0" length="0">
    <dxf>
      <font>
        <sz val="10"/>
        <color auto="1"/>
        <name val="Times New Roman Baltic"/>
        <family val="1"/>
        <charset val="186"/>
        <scheme val="none"/>
      </font>
    </dxf>
  </rfmt>
  <rcc rId="7489" sId="6" odxf="1" s="1" dxf="1">
    <nc r="A278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7490" sId="6" odxf="1" s="1" dxf="1">
    <nc r="B278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91" sId="6" odxf="1" s="1" dxf="1">
    <nc r="C278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92" sId="6" odxf="1" s="1" dxf="1">
    <nc r="D278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93" sId="6" odxf="1" s="1" dxf="1">
    <nc r="E27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94" sId="6" odxf="1" s="1" dxf="1">
    <nc r="F27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95" sId="6" odxf="1" s="1" dxf="1">
    <nc r="G278" t="inlineStr">
      <is>
        <t>Trumpalaikės išvestinės finansinės priemonės (įsigytos iš nerezidentų)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7496" sId="6" odxf="1" s="1" dxf="1">
    <nc r="H278">
      <v>249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278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J278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K278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L278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A278:XFD278" start="0" length="0">
    <dxf>
      <font>
        <sz val="10"/>
        <color auto="1"/>
        <name val="Times New Roman Baltic"/>
        <family val="1"/>
        <charset val="186"/>
        <scheme val="none"/>
      </font>
    </dxf>
  </rfmt>
  <rcc rId="7497" sId="6" odxf="1" s="1" dxf="1">
    <nc r="A279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7498" sId="6" odxf="1" s="1" dxf="1">
    <nc r="B279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499" sId="6" odxf="1" s="1" dxf="1">
    <nc r="C279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00" sId="6" odxf="1" s="1" dxf="1">
    <nc r="D279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01" sId="6" odxf="1" s="1" dxf="1">
    <nc r="E279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02" sId="6" odxf="1" s="1" dxf="1">
    <nc r="F279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03" sId="6" odxf="1" s="1" dxf="1">
    <nc r="G279" t="inlineStr">
      <is>
        <t>Ilgalaikės išvestinės finansinės priemonės (įsigytos iš nerezidentų)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7504" sId="6" odxf="1" s="1" dxf="1">
    <nc r="H279">
      <v>250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279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J279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K279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L279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A279:XFD279" start="0" length="0">
    <dxf>
      <font>
        <sz val="10"/>
        <color auto="1"/>
        <name val="Times New Roman Baltic"/>
        <family val="1"/>
        <charset val="186"/>
        <scheme val="none"/>
      </font>
    </dxf>
  </rfmt>
  <rcc rId="7505" sId="6" odxf="1" s="1" dxf="1">
    <nc r="A280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06" sId="6" odxf="1" s="1" dxf="1">
    <nc r="B280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07" sId="6" odxf="1" s="1" dxf="1">
    <nc r="C280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08" sId="6" odxf="1" s="1" dxf="1">
    <nc r="D280">
      <v>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E280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F280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7509" sId="6" odxf="1" s="1" dxf="1">
    <nc r="G280" t="inlineStr">
      <is>
        <t>Paskolos (suteiktos nerezidentams)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7510" sId="6" odxf="1" s="1" dxf="1">
    <nc r="H280">
      <v>251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11" sId="6" odxf="1" s="1" dxf="1">
    <nc r="I280">
      <f>I281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12" sId="6" odxf="1" s="1" dxf="1">
    <nc r="J280">
      <f>J281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7513" sId="6" odxf="1" s="1" dxf="1">
    <nc r="K280">
      <f>K281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14" sId="6" odxf="1" s="1" dxf="1">
    <nc r="L280">
      <f>L281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A280:XFD280" start="0" length="0">
    <dxf>
      <font>
        <sz val="10"/>
        <color auto="1"/>
        <name val="Times New Roman Baltic"/>
        <family val="1"/>
        <charset val="186"/>
        <scheme val="none"/>
      </font>
    </dxf>
  </rfmt>
  <rcc rId="7515" sId="6" odxf="1" s="1" dxf="1">
    <nc r="A281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16" sId="6" odxf="1" s="1" dxf="1">
    <nc r="B281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17" sId="6" odxf="1" s="1" dxf="1">
    <nc r="C281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18" sId="6" odxf="1" s="1" dxf="1">
    <nc r="D281">
      <v>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19" sId="6" odxf="1" s="1" dxf="1">
    <nc r="E281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F281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7520" sId="6" odxf="1" s="1" dxf="1">
    <nc r="G281" t="inlineStr">
      <is>
        <t>Paskolos (suteiktos nerezidentams)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7521" sId="6" odxf="1" s="1" dxf="1">
    <nc r="H281">
      <v>252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22" sId="6" odxf="1" s="1" dxf="1">
    <nc r="I281">
      <f>SUM(I282:I283)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23" sId="6" odxf="1" s="1" dxf="1">
    <nc r="J281">
      <f>SUM(J282:J283)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7524" sId="6" odxf="1" s="1" dxf="1">
    <nc r="K281">
      <f>SUM(K282:K283)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25" sId="6" odxf="1" s="1" dxf="1">
    <nc r="L281">
      <f>SUM(L282:L283)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A281:XFD281" start="0" length="0">
    <dxf>
      <font>
        <sz val="10"/>
        <color auto="1"/>
        <name val="Times New Roman Baltic"/>
        <family val="1"/>
        <charset val="186"/>
        <scheme val="none"/>
      </font>
    </dxf>
  </rfmt>
  <rcc rId="7526" sId="6" odxf="1" s="1" dxf="1">
    <nc r="A282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27" sId="6" odxf="1" s="1" dxf="1">
    <nc r="B282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28" sId="6" odxf="1" s="1" dxf="1">
    <nc r="C282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29" sId="6" odxf="1" s="1" dxf="1">
    <nc r="D282">
      <v>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30" sId="6" odxf="1" s="1" dxf="1">
    <nc r="E28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31" sId="6" odxf="1" s="1" dxf="1">
    <nc r="F28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32" sId="6" odxf="1" s="1" dxf="1">
    <nc r="G282" t="inlineStr">
      <is>
        <t>Trumpalaikės paskolos (suteiktos nerezidentams)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7533" sId="6" odxf="1" s="1" dxf="1">
    <nc r="H282">
      <v>253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282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J282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K282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L282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A282:XFD282" start="0" length="0">
    <dxf>
      <font>
        <sz val="10"/>
        <color auto="1"/>
        <name val="Times New Roman Baltic"/>
        <family val="1"/>
        <charset val="186"/>
        <scheme val="none"/>
      </font>
    </dxf>
  </rfmt>
  <rcc rId="7534" sId="6" odxf="1" s="1" dxf="1">
    <nc r="A283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7535" sId="6" odxf="1" s="1" dxf="1">
    <nc r="B283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cc rId="7536" sId="6" odxf="1" s="1" dxf="1">
    <nc r="C283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cc rId="7537" sId="6" odxf="1" s="1" dxf="1">
    <nc r="D283">
      <v>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cc rId="7538" sId="6" odxf="1" s="1" dxf="1">
    <nc r="E283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cc rId="7539" sId="6" odxf="1" s="1" dxf="1">
    <nc r="F283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bottom style="hair">
          <color indexed="64"/>
        </bottom>
      </border>
    </ndxf>
  </rcc>
  <rcc rId="7540" sId="6" odxf="1" s="1" dxf="1">
    <nc r="G283" t="inlineStr">
      <is>
        <t>Ilgalaikės paskolos (suteiktos nerezidentams)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7541" sId="6" odxf="1" s="1" dxf="1">
    <nc r="H283">
      <v>254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283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J283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K283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L283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A283:XFD283" start="0" length="0">
    <dxf>
      <font>
        <sz val="10"/>
        <color auto="1"/>
        <name val="Times New Roman Baltic"/>
        <family val="1"/>
        <charset val="186"/>
        <scheme val="none"/>
      </font>
    </dxf>
  </rfmt>
  <rcc rId="7542" sId="6" odxf="1" s="1" dxf="1">
    <nc r="A284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43" sId="6" odxf="1" s="1" dxf="1">
    <nc r="B284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44" sId="6" odxf="1" s="1" dxf="1">
    <nc r="C284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45" sId="6" odxf="1" s="1" dxf="1">
    <nc r="D284">
      <v>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E284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F284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7546" sId="6" odxf="1" s="1" dxf="1">
    <nc r="G284" t="inlineStr">
      <is>
        <t>Akcijos (įsigytos iš nerezidentų)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7547" sId="6" odxf="1" s="1" dxf="1">
    <nc r="H284">
      <v>255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48" sId="6" odxf="1" s="1" dxf="1">
    <nc r="I284">
      <f>I285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49" sId="6" odxf="1" s="1" dxf="1">
    <nc r="J284">
      <f>J285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7550" sId="6" odxf="1" s="1" dxf="1">
    <nc r="K284">
      <f>K285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51" sId="6" odxf="1" s="1" dxf="1">
    <nc r="L284">
      <f>L285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A284:XFD284" start="0" length="0">
    <dxf>
      <font>
        <sz val="10"/>
        <color auto="1"/>
        <name val="Times New Roman Baltic"/>
        <family val="1"/>
        <charset val="186"/>
        <scheme val="none"/>
      </font>
    </dxf>
  </rfmt>
  <rcc rId="7552" sId="6" odxf="1" s="1" dxf="1">
    <nc r="A285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53" sId="6" odxf="1" s="1" dxf="1">
    <nc r="B285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54" sId="6" odxf="1" s="1" dxf="1">
    <nc r="C285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55" sId="6" odxf="1" s="1" dxf="1">
    <nc r="D285">
      <v>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56" sId="6" odxf="1" s="1" dxf="1">
    <nc r="E285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F285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7557" sId="6" odxf="1" s="1" dxf="1">
    <nc r="G285" t="inlineStr">
      <is>
        <t>Akcijos (įsigytos iš nerezidentų)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7558" sId="6" odxf="1" s="1" dxf="1">
    <nc r="H285">
      <v>256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59" sId="6" odxf="1" s="1" dxf="1">
    <nc r="I285">
      <f>I286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60" sId="6" odxf="1" s="1" dxf="1">
    <nc r="J285">
      <f>J286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7561" sId="6" odxf="1" s="1" dxf="1">
    <nc r="K285">
      <f>K286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62" sId="6" odxf="1" s="1" dxf="1">
    <nc r="L285">
      <f>L286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A285:XFD285" start="0" length="0">
    <dxf>
      <font>
        <sz val="10"/>
        <color auto="1"/>
        <name val="Times New Roman Baltic"/>
        <family val="1"/>
        <charset val="186"/>
        <scheme val="none"/>
      </font>
    </dxf>
  </rfmt>
  <rcc rId="7563" sId="6" odxf="1" s="1" dxf="1">
    <nc r="A286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64" sId="6" odxf="1" s="1" dxf="1">
    <nc r="B286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65" sId="6" odxf="1" s="1" dxf="1">
    <nc r="C286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66" sId="6" odxf="1" s="1" dxf="1">
    <nc r="D286">
      <v>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67" sId="6" odxf="1" s="1" dxf="1">
    <nc r="E28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68" sId="6" odxf="1" s="1" dxf="1">
    <nc r="F28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69" sId="6" odxf="1" s="1" dxf="1">
    <nc r="G286" t="inlineStr">
      <is>
        <t>Akcijos (įsigytos iš nerezidentų)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7570" sId="6" odxf="1" s="1" dxf="1">
    <nc r="H286">
      <v>257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28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J28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K28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L28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A286:XFD286" start="0" length="0">
    <dxf>
      <font>
        <sz val="10"/>
        <color auto="1"/>
        <name val="Times New Roman Baltic"/>
        <family val="1"/>
        <charset val="186"/>
        <scheme val="none"/>
      </font>
    </dxf>
  </rfmt>
  <rcc rId="7571" sId="6" odxf="1" s="1" dxf="1">
    <nc r="A287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72" sId="6" odxf="1" s="1" dxf="1">
    <nc r="B287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73" sId="6" odxf="1" s="1" dxf="1">
    <nc r="C287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74" sId="6" odxf="1" s="1" dxf="1">
    <nc r="D287">
      <v>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E287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F287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7575" sId="6" odxf="1" s="1" dxf="1">
    <nc r="G287" t="inlineStr">
      <is>
        <t xml:space="preserve">Draudimo techniniai atidėjiniai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7576" sId="6" odxf="1" s="1" dxf="1">
    <nc r="H287">
      <v>258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77" sId="6" odxf="1" s="1" dxf="1">
    <nc r="I287">
      <f>I288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78" sId="6" odxf="1" s="1" dxf="1">
    <nc r="J287">
      <f>J288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top style="hair">
          <color indexed="64"/>
        </top>
        <bottom style="hair">
          <color indexed="64"/>
        </bottom>
      </border>
    </ndxf>
  </rcc>
  <rcc rId="7579" sId="6" odxf="1" s="1" dxf="1">
    <nc r="K287">
      <f>K288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80" sId="6" odxf="1" s="1" dxf="1">
    <nc r="L287">
      <f>L288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A287:XFD287" start="0" length="0">
    <dxf>
      <font>
        <sz val="10"/>
        <color auto="1"/>
        <name val="Times New Roman Baltic"/>
        <family val="1"/>
        <charset val="186"/>
        <scheme val="none"/>
      </font>
    </dxf>
  </rfmt>
  <rcc rId="7581" sId="6" odxf="1" s="1" dxf="1">
    <nc r="A288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82" sId="6" odxf="1" s="1" dxf="1">
    <nc r="B288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83" sId="6" odxf="1" s="1" dxf="1">
    <nc r="C288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84" sId="6" odxf="1" s="1" dxf="1">
    <nc r="D288">
      <v>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85" sId="6" odxf="1" s="1" dxf="1">
    <nc r="E28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F288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7586" sId="6" odxf="1" s="1" dxf="1">
    <nc r="G288" t="inlineStr">
      <is>
        <t xml:space="preserve">Draudimo techniniai atidėjiniai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7587" sId="6" odxf="1" s="1" dxf="1">
    <nc r="H288">
      <v>259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88" sId="6" odxf="1" s="1" dxf="1">
    <nc r="I288">
      <f>I289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89" sId="6" odxf="1" s="1" dxf="1">
    <nc r="J288">
      <f>J289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top style="hair">
          <color indexed="64"/>
        </top>
        <bottom style="hair">
          <color indexed="64"/>
        </bottom>
      </border>
    </ndxf>
  </rcc>
  <rcc rId="7590" sId="6" odxf="1" s="1" dxf="1">
    <nc r="K288">
      <f>K289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91" sId="6" odxf="1" s="1" dxf="1">
    <nc r="L288">
      <f>L289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A288:XFD288" start="0" length="0">
    <dxf>
      <font>
        <sz val="10"/>
        <color auto="1"/>
        <name val="Times New Roman Baltic"/>
        <family val="1"/>
        <charset val="186"/>
        <scheme val="none"/>
      </font>
    </dxf>
  </rfmt>
  <rcc rId="7592" sId="6" odxf="1" s="1" dxf="1">
    <nc r="A289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93" sId="6" odxf="1" s="1" dxf="1">
    <nc r="B289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</border>
    </ndxf>
  </rcc>
  <rcc rId="7594" sId="6" odxf="1" s="1" dxf="1">
    <nc r="C289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</border>
    </ndxf>
  </rcc>
  <rcc rId="7595" sId="6" odxf="1" s="1" dxf="1">
    <nc r="D289">
      <v>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596" sId="6" odxf="1" s="1" dxf="1">
    <nc r="E289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</border>
    </ndxf>
  </rcc>
  <rcc rId="7597" sId="6" odxf="1" s="1" dxf="1">
    <nc r="F289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</border>
    </ndxf>
  </rcc>
  <rcc rId="7598" sId="6" odxf="1" s="1" dxf="1">
    <nc r="G289" t="inlineStr">
      <is>
        <t xml:space="preserve">Draudimo techniniai atidėjiniai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</border>
    </ndxf>
  </rcc>
  <rcc rId="7599" sId="6" odxf="1" s="1" dxf="1">
    <nc r="H289">
      <v>260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289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J289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K289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L289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A289:XFD289" start="0" length="0">
    <dxf>
      <font>
        <sz val="10"/>
        <color auto="1"/>
        <name val="Times New Roman Baltic"/>
        <family val="1"/>
        <charset val="186"/>
        <scheme val="none"/>
      </font>
    </dxf>
  </rfmt>
  <rcc rId="7600" sId="6" odxf="1" s="1" dxf="1">
    <nc r="A290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7601" sId="6" odxf="1" s="1" dxf="1">
    <nc r="B290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602" sId="6" odxf="1" s="1" dxf="1">
    <nc r="C290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603" sId="6" odxf="1" s="1" dxf="1">
    <nc r="D290">
      <v>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E290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F290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7604" sId="6" odxf="1" s="1" dxf="1">
    <nc r="G290" t="inlineStr">
      <is>
        <t>Kitos mokėtinos sumos (suteiktos)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7605" sId="6" odxf="1" s="1" dxf="1">
    <nc r="H290">
      <v>261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606" sId="6" odxf="1" s="1" dxf="1">
    <nc r="I290">
      <f>I291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607" sId="6" odxf="1" s="1" dxf="1">
    <nc r="J290">
      <f>J291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top style="hair">
          <color indexed="64"/>
        </top>
        <bottom style="hair">
          <color indexed="64"/>
        </bottom>
      </border>
    </ndxf>
  </rcc>
  <rcc rId="7608" sId="6" odxf="1" s="1" dxf="1">
    <nc r="K290">
      <f>K291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609" sId="6" odxf="1" s="1" dxf="1">
    <nc r="L290">
      <f>L291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A290:XFD290" start="0" length="0">
    <dxf>
      <font>
        <sz val="10"/>
        <color auto="1"/>
        <name val="Times New Roman Baltic"/>
        <family val="1"/>
        <charset val="186"/>
        <scheme val="none"/>
      </font>
    </dxf>
  </rfmt>
  <rcc rId="7610" sId="6" odxf="1" s="1" dxf="1">
    <nc r="A291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7611" sId="6" odxf="1" s="1" dxf="1">
    <nc r="B291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612" sId="6" odxf="1" s="1" dxf="1">
    <nc r="C291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613" sId="6" odxf="1" s="1" dxf="1">
    <nc r="D291">
      <v>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614" sId="6" odxf="1" s="1" dxf="1">
    <nc r="E291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F291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7615" sId="6" odxf="1" s="1" dxf="1">
    <nc r="G291" t="inlineStr">
      <is>
        <t>Kitos mokėtinos sumos (suteiktos)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7616" sId="6" odxf="1" s="1" dxf="1">
    <nc r="H291">
      <v>262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617" sId="6" odxf="1" s="1" dxf="1">
    <nc r="I291">
      <f>I292+I293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618" sId="6" odxf="1" s="1" dxf="1">
    <nc r="J291">
      <f>J292+J293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619" sId="6" odxf="1" s="1" dxf="1">
    <nc r="K291">
      <f>K292+K293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620" sId="6" odxf="1" s="1" dxf="1">
    <nc r="L291">
      <f>L292+L293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A291:XFD291" start="0" length="0">
    <dxf>
      <font>
        <sz val="10"/>
        <color auto="1"/>
        <name val="Times New Roman Baltic"/>
        <family val="1"/>
        <charset val="186"/>
        <scheme val="none"/>
      </font>
    </dxf>
  </rfmt>
  <rcc rId="7621" sId="6" odxf="1" s="1" dxf="1">
    <nc r="A292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7622" sId="6" odxf="1" s="1" dxf="1">
    <nc r="B292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623" sId="6" odxf="1" s="1" dxf="1">
    <nc r="C292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624" sId="6" odxf="1" s="1" dxf="1">
    <nc r="D292">
      <v>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625" sId="6" odxf="1" s="1" dxf="1">
    <nc r="E29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626" sId="6" odxf="1" s="1" dxf="1">
    <nc r="F29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627" sId="6" odxf="1" s="1" dxf="1">
    <nc r="G292" t="inlineStr">
      <is>
        <t>Kitos trumpalaikės mokėtinos sumos (suteiktos)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7628" sId="6" odxf="1" s="1" dxf="1">
    <nc r="H292">
      <v>263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292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J292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K292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L292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A292:XFD292" start="0" length="0">
    <dxf>
      <font>
        <sz val="10"/>
        <color auto="1"/>
        <name val="Times New Roman Baltic"/>
        <family val="1"/>
        <charset val="186"/>
        <scheme val="none"/>
      </font>
    </dxf>
  </rfmt>
  <rcc rId="7629" sId="6" odxf="1" s="1" dxf="1">
    <nc r="A293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7630" sId="6" odxf="1" s="1" dxf="1">
    <nc r="B293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631" sId="6" odxf="1" s="1" dxf="1">
    <nc r="C293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632" sId="6" odxf="1" s="1" dxf="1">
    <nc r="D293">
      <v>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633" sId="6" odxf="1" s="1" dxf="1">
    <nc r="E293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634" sId="6" odxf="1" s="1" dxf="1">
    <nc r="F293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635" sId="6" odxf="1" s="1" dxf="1">
    <nc r="G293" t="inlineStr">
      <is>
        <t>Kitos ilgalaikės mokėtinos sumos (suteiktos)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7636" sId="6" odxf="1" s="1" dxf="1">
    <nc r="H293">
      <v>264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293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J293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K293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L293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A293:XFD293" start="0" length="0">
    <dxf>
      <font>
        <sz val="10"/>
        <color auto="1"/>
        <name val="Times New Roman Baltic"/>
        <family val="1"/>
        <charset val="186"/>
        <scheme val="none"/>
      </font>
    </dxf>
  </rfmt>
  <rcc rId="7637" sId="6" odxf="1" s="1" dxf="1">
    <nc r="A294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bottom style="hair">
          <color indexed="64"/>
        </bottom>
      </border>
    </ndxf>
  </rcc>
  <rcc rId="7638" sId="6" odxf="1" s="1" dxf="1">
    <nc r="B294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bottom style="hair">
          <color indexed="64"/>
        </bottom>
      </border>
    </ndxf>
  </rcc>
  <rfmt sheetId="6" s="1" sqref="C294" start="0" length="0">
    <dxf>
      <font>
        <b/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D294" start="0" length="0">
    <dxf>
      <font>
        <b/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E294" start="0" length="0">
    <dxf>
      <font>
        <b/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F294" start="0" length="0">
    <dxf>
      <font>
        <b/>
        <sz val="10"/>
        <color auto="1"/>
        <name val="Times New Roman Baltic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7639" sId="6" odxf="1" s="1" dxf="1">
    <nc r="G294" t="inlineStr">
      <is>
        <t xml:space="preserve">Finansinių įsipareigojimų vykdymo išlaidos (grąžintos skolos)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7640" sId="6" odxf="1" s="1" dxf="1">
    <nc r="H294">
      <v>265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641" sId="6" odxf="1" s="1" dxf="1">
    <nc r="I294">
      <f>SUM(I295+I327)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642" sId="6" odxf="1" s="1" dxf="1">
    <nc r="J294">
      <f>SUM(J295+J327)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top style="hair">
          <color indexed="64"/>
        </top>
        <bottom style="hair">
          <color indexed="64"/>
        </bottom>
      </border>
    </ndxf>
  </rcc>
  <rcc rId="7643" sId="6" odxf="1" s="1" dxf="1">
    <nc r="K294">
      <f>SUM(K295+K327)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644" sId="6" odxf="1" s="1" dxf="1">
    <nc r="L294">
      <f>SUM(L295+L327)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A294:XFD294" start="0" length="0">
    <dxf>
      <font>
        <sz val="10"/>
        <color auto="1"/>
        <name val="Times New Roman Baltic"/>
        <family val="1"/>
        <charset val="186"/>
        <scheme val="none"/>
      </font>
    </dxf>
  </rfmt>
  <rcc rId="7645" sId="6" odxf="1" s="1" dxf="1">
    <nc r="A295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7646" sId="6" odxf="1" s="1" dxf="1">
    <nc r="B295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7647" sId="6" odxf="1" s="1" dxf="1">
    <nc r="C295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D295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E295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F295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7648" sId="6" odxf="1" s="1" dxf="1">
    <nc r="G295" t="inlineStr">
      <is>
        <t>Vidaus finansinių įsipareigojimų vykdymo išlaidos ( kreditoriams rezidentams grąžintos skolos)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7649" sId="6" odxf="1" s="1" dxf="1">
    <nc r="H295">
      <v>266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650" sId="6" odxf="1" s="1" dxf="1">
    <nc r="I295">
      <f>SUM(I296+I305+I309+I313+I317+I320+I323)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651" sId="6" odxf="1" s="1" dxf="1">
    <nc r="J295">
      <f>SUM(J296+J305+J309+J313+J317+J320+J323)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top style="hair">
          <color indexed="64"/>
        </top>
        <bottom style="hair">
          <color indexed="64"/>
        </bottom>
      </border>
    </ndxf>
  </rcc>
  <rcc rId="7652" sId="6" odxf="1" s="1" dxf="1">
    <nc r="K295">
      <f>SUM(K296+K305+K309+K313+K317+K320+K323)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653" sId="6" odxf="1" s="1" dxf="1">
    <nc r="L295">
      <f>SUM(L296+L305+L309+L313+L317+L320+L323)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A295:XFD295" start="0" length="0">
    <dxf>
      <font>
        <sz val="10"/>
        <color auto="1"/>
        <name val="Times New Roman Baltic"/>
        <family val="1"/>
        <charset val="186"/>
        <scheme val="none"/>
      </font>
    </dxf>
  </rfmt>
  <rcc rId="7654" sId="6" odxf="1" s="1" dxf="1">
    <nc r="A296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7655" sId="6" odxf="1" s="1" dxf="1">
    <nc r="B296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7656" sId="6" odxf="1" s="1" dxf="1">
    <nc r="C29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657" sId="6" odxf="1" s="1" dxf="1">
    <nc r="D29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E296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F296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7658" sId="6" odxf="1" s="1" dxf="1">
    <nc r="G296" t="inlineStr">
      <is>
        <t>Grynieji pinigai ir indėliai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7659" sId="6" odxf="1" s="1" dxf="1">
    <nc r="H296">
      <v>267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660" sId="6" odxf="1" s="1" dxf="1">
    <nc r="I296">
      <f>SUM(I297+I299+I302)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661" sId="6" odxf="1" s="1" dxf="1">
    <nc r="J296">
      <f>SUM(J297+J299+J302)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662" sId="6" odxf="1" s="1" dxf="1">
    <nc r="K296">
      <f>SUM(K297+K299+K302)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663" sId="6" odxf="1" s="1" dxf="1">
    <nc r="L296">
      <f>SUM(L297+L299+L302)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A296:XFD296" start="0" length="0">
    <dxf>
      <font>
        <sz val="10"/>
        <color auto="1"/>
        <name val="Times New Roman Baltic"/>
        <family val="1"/>
        <charset val="186"/>
        <scheme val="none"/>
      </font>
    </dxf>
  </rfmt>
  <rcc rId="7664" sId="6" odxf="1" s="1" dxf="1">
    <nc r="A297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7665" sId="6" odxf="1" s="1" dxf="1">
    <nc r="B297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7666" sId="6" odxf="1" s="1" dxf="1">
    <nc r="C297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667" sId="6" odxf="1" s="1" dxf="1">
    <nc r="D297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668" sId="6" odxf="1" s="1" dxf="1">
    <nc r="E297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F297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7669" sId="6" odxf="1" s="1" dxf="1">
    <nc r="G297" t="inlineStr">
      <is>
        <t>Grynieji pinigai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7670" sId="6" odxf="1" s="1" dxf="1">
    <nc r="H297">
      <v>268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671" sId="6" odxf="1" s="1" dxf="1">
    <nc r="I297">
      <f>SUM(I298:I298)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672" sId="6" odxf="1" s="1" dxf="1">
    <nc r="J297">
      <f>SUM(J298:J298)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top style="hair">
          <color indexed="64"/>
        </top>
        <bottom style="hair">
          <color indexed="64"/>
        </bottom>
      </border>
    </ndxf>
  </rcc>
  <rcc rId="7673" sId="6" odxf="1" s="1" dxf="1">
    <nc r="K297">
      <f>SUM(K298:K298)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674" sId="6" odxf="1" s="1" dxf="1">
    <nc r="L297">
      <f>SUM(L298:L298)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A297:XFD297" start="0" length="0">
    <dxf>
      <font>
        <sz val="10"/>
        <color auto="1"/>
        <name val="Times New Roman Baltic"/>
        <family val="1"/>
        <charset val="186"/>
        <scheme val="none"/>
      </font>
    </dxf>
  </rfmt>
  <rcc rId="7675" sId="6" odxf="1" s="1" dxf="1">
    <nc r="A298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7676" sId="6" odxf="1" s="1" dxf="1">
    <nc r="B298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7677" sId="6" odxf="1" s="1" dxf="1">
    <nc r="C29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678" sId="6" odxf="1" s="1" dxf="1">
    <nc r="D29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679" sId="6" odxf="1" s="1" dxf="1">
    <nc r="E29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680" sId="6" odxf="1" s="1" dxf="1">
    <nc r="F29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681" sId="6" odxf="1" s="1" dxf="1">
    <nc r="G298" t="inlineStr">
      <is>
        <t>Grynieji pinigai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7682" sId="6" odxf="1" s="1" dxf="1">
    <nc r="H298">
      <v>269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298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J298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K298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L298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A298:XFD298" start="0" length="0">
    <dxf>
      <font>
        <sz val="10"/>
        <color auto="1"/>
        <name val="Times New Roman Baltic"/>
        <family val="1"/>
        <charset val="186"/>
        <scheme val="none"/>
      </font>
    </dxf>
  </rfmt>
  <rcc rId="7683" sId="6" odxf="1" s="1" dxf="1">
    <nc r="A299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7684" sId="6" odxf="1" s="1" dxf="1">
    <nc r="B299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7685" sId="6" odxf="1" s="1" dxf="1">
    <nc r="C299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686" sId="6" odxf="1" s="1" dxf="1">
    <nc r="D299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687" sId="6" odxf="1" s="1" dxf="1">
    <nc r="E299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F299" start="0" length="0">
    <dxf>
      <font>
        <sz val="10"/>
        <color auto="1"/>
        <name val="Times New Roman Baltic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7688" sId="6" odxf="1" s="1" dxf="1">
    <nc r="G299" t="inlineStr">
      <is>
        <t>Pervedamieji indėliai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7689" sId="6" odxf="1" s="1" dxf="1">
    <nc r="H299">
      <v>270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690" sId="6" odxf="1" s="1" dxf="1">
    <nc r="I299">
      <f>SUM(I300:I301)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691" sId="6" odxf="1" s="1" dxf="1">
    <nc r="J299">
      <f>SUM(J300:J301)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692" sId="6" odxf="1" s="1" dxf="1">
    <nc r="K299">
      <f>SUM(K300:K301)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693" sId="6" odxf="1" s="1" dxf="1">
    <nc r="L299">
      <f>SUM(L300:L301)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A299:XFD299" start="0" length="0">
    <dxf>
      <font>
        <sz val="10"/>
        <color auto="1"/>
        <name val="Times New Roman Baltic"/>
        <family val="1"/>
        <charset val="186"/>
        <scheme val="none"/>
      </font>
    </dxf>
  </rfmt>
  <rcc rId="7694" sId="6" odxf="1" s="1" dxf="1">
    <nc r="A300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7695" sId="6" odxf="1" s="1" dxf="1">
    <nc r="B300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7696" sId="6" odxf="1" s="1" dxf="1">
    <nc r="C30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697" sId="6" odxf="1" s="1" dxf="1">
    <nc r="D30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698" sId="6" odxf="1" s="1" dxf="1">
    <nc r="E300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699" sId="6" odxf="1" s="1" dxf="1">
    <nc r="F30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700" sId="6" odxf="1" s="1" dxf="1">
    <nc r="G300" t="inlineStr">
      <is>
        <t>Trumpalaikiai pervedamieji indėliai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7701" sId="6" odxf="1" s="1" dxf="1">
    <nc r="H300">
      <v>271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300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J300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K300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L300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A300:XFD300" start="0" length="0">
    <dxf>
      <font>
        <sz val="10"/>
        <color auto="1"/>
        <name val="Times New Roman Baltic"/>
        <family val="1"/>
        <charset val="186"/>
        <scheme val="none"/>
      </font>
    </dxf>
  </rfmt>
  <rcc rId="7702" sId="6" odxf="1" s="1" dxf="1">
    <nc r="A301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7703" sId="6" odxf="1" s="1" dxf="1">
    <nc r="B301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7704" sId="6" odxf="1" s="1" dxf="1">
    <nc r="C301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705" sId="6" odxf="1" s="1" dxf="1">
    <nc r="D301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706" sId="6" odxf="1" s="1" dxf="1">
    <nc r="E301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707" sId="6" odxf="1" s="1" dxf="1">
    <nc r="F301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708" sId="6" odxf="1" s="1" dxf="1">
    <nc r="G301" t="inlineStr">
      <is>
        <t>Ilgalaikiai pervedamieji indėliai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7709" sId="6" odxf="1" s="1" dxf="1">
    <nc r="H301">
      <v>272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301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J301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K301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L301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A301:XFD301" start="0" length="0">
    <dxf>
      <font>
        <sz val="10"/>
        <color auto="1"/>
        <name val="Times New Roman Baltic"/>
        <family val="1"/>
        <charset val="186"/>
        <scheme val="none"/>
      </font>
    </dxf>
  </rfmt>
  <rcc rId="7710" sId="6" odxf="1" s="1" dxf="1">
    <nc r="A302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7711" sId="6" odxf="1" s="1" dxf="1">
    <nc r="B302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7712" sId="6" odxf="1" s="1" dxf="1">
    <nc r="C30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713" sId="6" odxf="1" s="1" dxf="1">
    <nc r="D30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714" sId="6" odxf="1" s="1" dxf="1">
    <nc r="E302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F302" start="0" length="0">
    <dxf>
      <font>
        <sz val="10"/>
        <color auto="1"/>
        <name val="Times New Roman Baltic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7715" sId="6" odxf="1" s="1" dxf="1">
    <nc r="G302" t="inlineStr">
      <is>
        <t>Kiti indėliai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7716" sId="6" odxf="1" s="1" dxf="1">
    <nc r="H302">
      <v>273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717" sId="6" odxf="1" s="1" dxf="1">
    <nc r="I302">
      <f>SUM(I303:I304)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718" sId="6" odxf="1" s="1" dxf="1">
    <nc r="J302">
      <f>SUM(J303:J304)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719" sId="6" odxf="1" s="1" dxf="1">
    <nc r="K302">
      <f>SUM(K303:K304)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720" sId="6" odxf="1" s="1" dxf="1">
    <nc r="L302">
      <f>SUM(L303:L304)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A302:XFD302" start="0" length="0">
    <dxf>
      <font>
        <sz val="10"/>
        <color auto="1"/>
        <name val="Times New Roman Baltic"/>
        <family val="1"/>
        <charset val="186"/>
        <scheme val="none"/>
      </font>
    </dxf>
  </rfmt>
  <rcc rId="7721" sId="6" odxf="1" s="1" dxf="1">
    <nc r="A303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7722" sId="6" odxf="1" s="1" dxf="1">
    <nc r="B303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7723" sId="6" odxf="1" s="1" dxf="1">
    <nc r="C303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724" sId="6" odxf="1" s="1" dxf="1">
    <nc r="D303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725" sId="6" odxf="1" s="1" dxf="1">
    <nc r="E303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726" sId="6" odxf="1" s="1" dxf="1">
    <nc r="F303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727" sId="6" odxf="1" s="1" dxf="1">
    <nc r="G303" t="inlineStr">
      <is>
        <t>Kiti trumpalaikiai indėlai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7728" sId="6" odxf="1" s="1" dxf="1">
    <nc r="H303">
      <v>274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303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J303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K303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L303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A303:XFD303" start="0" length="0">
    <dxf>
      <font>
        <sz val="10"/>
        <color auto="1"/>
        <name val="Times New Roman Baltic"/>
        <family val="1"/>
        <charset val="186"/>
        <scheme val="none"/>
      </font>
    </dxf>
  </rfmt>
  <rcc rId="7729" sId="6" odxf="1" s="1" dxf="1">
    <nc r="A304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7730" sId="6" odxf="1" s="1" dxf="1">
    <nc r="B304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7731" sId="6" odxf="1" s="1" dxf="1">
    <nc r="C30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732" sId="6" odxf="1" s="1" dxf="1">
    <nc r="D30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733" sId="6" odxf="1" s="1" dxf="1">
    <nc r="E304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734" sId="6" odxf="1" s="1" dxf="1">
    <nc r="F304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735" sId="6" odxf="1" s="1" dxf="1">
    <nc r="G304" t="inlineStr">
      <is>
        <t>Kiti ilgalaikiai indėliai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7736" sId="6" odxf="1" s="1" dxf="1">
    <nc r="H304">
      <v>275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304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J304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K304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L304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A304:XFD304" start="0" length="0">
    <dxf>
      <font>
        <sz val="10"/>
        <color auto="1"/>
        <name val="Times New Roman Baltic"/>
        <family val="1"/>
        <charset val="186"/>
        <scheme val="none"/>
      </font>
    </dxf>
  </rfmt>
  <rcc rId="7737" sId="6" odxf="1" s="1" dxf="1">
    <nc r="A305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bottom style="hair">
          <color indexed="64"/>
        </bottom>
      </border>
    </ndxf>
  </rcc>
  <rcc rId="7738" sId="6" odxf="1" s="1" dxf="1">
    <nc r="B305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7739" sId="6" odxf="1" s="1" dxf="1">
    <nc r="C305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740" sId="6" odxf="1" s="1" dxf="1">
    <nc r="D305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E305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F305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7741" sId="6" odxf="1" s="1" dxf="1">
    <nc r="G305" t="inlineStr">
      <is>
        <t>Vertybiniai popieriai (išpirkti)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7742" sId="6" odxf="1" s="1" dxf="1">
    <nc r="H305">
      <v>276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743" sId="6" odxf="1" s="1" dxf="1">
    <nc r="I305">
      <f>I306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744" sId="6" odxf="1" s="1" dxf="1">
    <nc r="J305">
      <f>J306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top style="hair">
          <color indexed="64"/>
        </top>
        <bottom style="hair">
          <color indexed="64"/>
        </bottom>
      </border>
    </ndxf>
  </rcc>
  <rcc rId="7745" sId="6" odxf="1" s="1" dxf="1">
    <nc r="K305">
      <f>K306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746" sId="6" odxf="1" s="1" dxf="1">
    <nc r="L305">
      <f>L306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A305:XFD305" start="0" length="0">
    <dxf>
      <font>
        <sz val="10"/>
        <color auto="1"/>
        <name val="Times New Roman Baltic"/>
        <family val="1"/>
        <charset val="186"/>
        <scheme val="none"/>
      </font>
    </dxf>
  </rfmt>
  <rcc rId="7747" sId="6" odxf="1" s="1" dxf="1">
    <nc r="A306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bottom style="hair">
          <color indexed="64"/>
        </bottom>
      </border>
    </ndxf>
  </rcc>
  <rcc rId="7748" sId="6" odxf="1" s="1" dxf="1">
    <nc r="B306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bottom style="hair">
          <color indexed="64"/>
        </bottom>
      </border>
    </ndxf>
  </rcc>
  <rcc rId="7749" sId="6" odxf="1" s="1" dxf="1">
    <nc r="C30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7750" sId="6" odxf="1" s="1" dxf="1">
    <nc r="D306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cc rId="7751" sId="6" odxf="1" s="1" dxf="1">
    <nc r="E30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fmt sheetId="6" s="1" sqref="F306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bottom style="hair">
          <color indexed="64"/>
        </bottom>
      </border>
    </dxf>
  </rfmt>
  <rcc rId="7752" sId="6" odxf="1" s="1" dxf="1">
    <nc r="G306" t="inlineStr">
      <is>
        <t>Vertybiniai popieriai (išpirkti)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7753" sId="6" odxf="1" s="1" dxf="1">
    <nc r="H306">
      <v>277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754" sId="6" odxf="1" s="1" dxf="1">
    <nc r="I306">
      <f>SUM(I307:I308)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bottom style="hair">
          <color indexed="64"/>
        </bottom>
      </border>
    </ndxf>
  </rcc>
  <rcc rId="7755" sId="6" odxf="1" s="1" dxf="1">
    <nc r="J306">
      <f>SUM(J307:J308)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bottom style="hair">
          <color indexed="64"/>
        </bottom>
      </border>
    </ndxf>
  </rcc>
  <rcc rId="7756" sId="6" odxf="1" s="1" dxf="1">
    <nc r="K306">
      <f>SUM(K307:K308)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7757" sId="6" odxf="1" s="1" dxf="1">
    <nc r="L306">
      <f>SUM(L307:L308)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fmt sheetId="6" s="1" sqref="A306:XFD306" start="0" length="0">
    <dxf>
      <font>
        <sz val="10"/>
        <color auto="1"/>
        <name val="Times New Roman Baltic"/>
        <family val="1"/>
        <charset val="186"/>
        <scheme val="none"/>
      </font>
    </dxf>
  </rfmt>
  <rcc rId="7758" sId="6" odxf="1" s="1" dxf="1">
    <nc r="A307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7759" sId="6" odxf="1" s="1" dxf="1">
    <nc r="B307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7760" sId="6" odxf="1" s="1" dxf="1">
    <nc r="C307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761" sId="6" odxf="1" s="1" dxf="1">
    <nc r="D307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762" sId="6" odxf="1" s="1" dxf="1">
    <nc r="E307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763" sId="6" odxf="1" s="1" dxf="1">
    <nc r="F307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764" sId="6" odxf="1" s="1" dxf="1">
    <nc r="G307" t="inlineStr">
      <is>
        <t>Trumpalaikiai vertybiniai popieriai (išpirkti)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7765" sId="6" odxf="1" s="1" dxf="1">
    <nc r="H307">
      <v>278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307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J307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K307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L307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A307:XFD307" start="0" length="0">
    <dxf>
      <font>
        <sz val="10"/>
        <color auto="1"/>
        <name val="Times New Roman Baltic"/>
        <family val="1"/>
        <charset val="186"/>
        <scheme val="none"/>
      </font>
    </dxf>
  </rfmt>
  <rcc rId="7766" sId="6" odxf="1" s="1" dxf="1">
    <nc r="A308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</border>
    </ndxf>
  </rcc>
  <rcc rId="7767" sId="6" odxf="1" s="1" dxf="1">
    <nc r="B308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</border>
    </ndxf>
  </rcc>
  <rcc rId="7768" sId="6" odxf="1" s="1" dxf="1">
    <nc r="C30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</border>
    </ndxf>
  </rcc>
  <rcc rId="7769" sId="6" odxf="1" s="1" dxf="1">
    <nc r="D308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</border>
    </ndxf>
  </rcc>
  <rcc rId="7770" sId="6" odxf="1" s="1" dxf="1">
    <nc r="E30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</border>
    </ndxf>
  </rcc>
  <rcc rId="7771" sId="6" odxf="1" s="1" dxf="1">
    <nc r="F308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</border>
    </ndxf>
  </rcc>
  <rcc rId="7772" sId="6" odxf="1" s="1" dxf="1">
    <nc r="G308" t="inlineStr">
      <is>
        <t>Ilgalaikiai vertybiniai popieriai (išpirkti)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</border>
    </ndxf>
  </rcc>
  <rcc rId="7773" sId="6" odxf="1" s="1" dxf="1">
    <nc r="H308">
      <v>279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308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J308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K308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L308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A308:XFD308" start="0" length="0">
    <dxf>
      <font>
        <sz val="10"/>
        <color auto="1"/>
        <name val="Times New Roman Baltic"/>
        <family val="1"/>
        <charset val="186"/>
        <scheme val="none"/>
      </font>
    </dxf>
  </rfmt>
  <rcc rId="7774" sId="6" odxf="1" s="1" dxf="1">
    <nc r="A309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775" sId="6" odxf="1" s="1" dxf="1">
    <nc r="B309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7776" sId="6" odxf="1" s="1" dxf="1">
    <nc r="C309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777" sId="6" odxf="1" s="1" dxf="1">
    <nc r="D309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E309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F309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7778" sId="6" odxf="1" s="1" dxf="1">
    <nc r="G309" t="inlineStr">
      <is>
        <t>Išvestinės finansinės priemonės (grąžintos)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7779" sId="6" odxf="1" s="1" dxf="1">
    <nc r="H309">
      <v>280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780" sId="6" odxf="1" s="1" dxf="1">
    <nc r="I309">
      <f>I310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781" sId="6" odxf="1" s="1" dxf="1">
    <nc r="J309">
      <f>J310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top style="hair">
          <color indexed="64"/>
        </top>
        <bottom style="hair">
          <color indexed="64"/>
        </bottom>
      </border>
    </ndxf>
  </rcc>
  <rcc rId="7782" sId="6" odxf="1" s="1" dxf="1">
    <nc r="K309">
      <f>K310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783" sId="6" odxf="1" s="1" dxf="1">
    <nc r="L309">
      <f>L310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A309:XFD309" start="0" length="0">
    <dxf>
      <font>
        <sz val="10"/>
        <color auto="1"/>
        <name val="Times New Roman Baltic"/>
        <family val="1"/>
        <charset val="186"/>
        <scheme val="none"/>
      </font>
    </dxf>
  </rfmt>
  <rcc rId="7784" sId="6" odxf="1" s="1" dxf="1">
    <nc r="A310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785" sId="6" odxf="1" s="1" dxf="1">
    <nc r="B310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</border>
    </ndxf>
  </rcc>
  <rcc rId="7786" sId="6" odxf="1" s="1" dxf="1">
    <nc r="C31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</border>
    </ndxf>
  </rcc>
  <rcc rId="7787" sId="6" odxf="1" s="1" dxf="1">
    <nc r="D310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</border>
    </ndxf>
  </rcc>
  <rcc rId="7788" sId="6" odxf="1" s="1" dxf="1">
    <nc r="E31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</border>
    </ndxf>
  </rcc>
  <rfmt sheetId="6" s="1" sqref="F310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</border>
    </dxf>
  </rfmt>
  <rcc rId="7789" sId="6" odxf="1" s="1" dxf="1">
    <nc r="G310" t="inlineStr">
      <is>
        <t>Išvestinės finansinės priemonės (grąžintos)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7790" sId="6" odxf="1" s="1" dxf="1">
    <nc r="H310">
      <v>281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791" sId="6" odxf="1" s="1" dxf="1">
    <nc r="I310">
      <f>I311+I312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792" sId="6" odxf="1" s="1" dxf="1">
    <nc r="J310">
      <f>J311+J312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793" sId="6" odxf="1" s="1" dxf="1">
    <nc r="K310">
      <f>K311+K312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794" sId="6" odxf="1" s="1" dxf="1">
    <nc r="L310">
      <f>L311+L312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A310:XFD310" start="0" length="0">
    <dxf>
      <font>
        <sz val="10"/>
        <color auto="1"/>
        <name val="Times New Roman Baltic"/>
        <family val="1"/>
        <charset val="186"/>
        <scheme val="none"/>
      </font>
    </dxf>
  </rfmt>
  <rcc rId="7795" sId="6" odxf="1" s="1" dxf="1">
    <nc r="A311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796" sId="6" odxf="1" s="1" dxf="1">
    <nc r="B311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7797" sId="6" odxf="1" s="1" dxf="1">
    <nc r="C311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798" sId="6" odxf="1" s="1" dxf="1">
    <nc r="D311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799" sId="6" odxf="1" s="1" dxf="1">
    <nc r="E311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800" sId="6" odxf="1" s="1" dxf="1">
    <nc r="F311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801" sId="6" odxf="1" s="1" dxf="1">
    <nc r="G311" t="inlineStr">
      <is>
        <t>Trumpalaikės išvestinės finansinės priemonės (grąžintos)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7802" sId="6" odxf="1" s="1" dxf="1">
    <nc r="H311">
      <v>282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311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</border>
    </dxf>
  </rfmt>
  <rfmt sheetId="6" s="1" sqref="J311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</border>
    </dxf>
  </rfmt>
  <rfmt sheetId="6" s="1" sqref="K311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</border>
    </dxf>
  </rfmt>
  <rfmt sheetId="6" s="1" sqref="L311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</border>
    </dxf>
  </rfmt>
  <rfmt sheetId="6" s="1" sqref="A311:XFD311" start="0" length="0">
    <dxf>
      <font>
        <sz val="10"/>
        <color auto="1"/>
        <name val="Times New Roman Baltic"/>
        <family val="1"/>
        <charset val="186"/>
        <scheme val="none"/>
      </font>
    </dxf>
  </rfmt>
  <rcc rId="7803" sId="6" odxf="1" s="1" dxf="1">
    <nc r="A312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804" sId="6" odxf="1" s="1" dxf="1">
    <nc r="B312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7805" sId="6" odxf="1" s="1" dxf="1">
    <nc r="C31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806" sId="6" odxf="1" s="1" dxf="1">
    <nc r="D312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807" sId="6" odxf="1" s="1" dxf="1">
    <nc r="E31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808" sId="6" odxf="1" s="1" dxf="1">
    <nc r="F312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809" sId="6" odxf="1" s="1" dxf="1">
    <nc r="G312" t="inlineStr">
      <is>
        <t>Ilgalaikės išvestinės finansinės priemonės (grąžintos)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7810" sId="6" odxf="1" s="1" dxf="1">
    <nc r="H312">
      <v>283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312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J312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K312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L312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A312:XFD312" start="0" length="0">
    <dxf>
      <font>
        <sz val="10"/>
        <color auto="1"/>
        <name val="Times New Roman Baltic"/>
        <family val="1"/>
        <charset val="186"/>
        <scheme val="none"/>
      </font>
    </dxf>
  </rfmt>
  <rcc rId="7811" sId="6" odxf="1" s="1" dxf="1">
    <nc r="A313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812" sId="6" odxf="1" s="1" dxf="1">
    <nc r="B313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7813" sId="6" odxf="1" s="1" dxf="1">
    <nc r="C313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814" sId="6" odxf="1" s="1" dxf="1">
    <nc r="D313">
      <v>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E313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F313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7815" sId="6" odxf="1" s="1" dxf="1">
    <nc r="G313" t="inlineStr">
      <is>
        <t>Paskolos (grąžintos)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7816" sId="6" odxf="1" s="1" dxf="1">
    <nc r="H313">
      <v>284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817" sId="6" odxf="1" s="1" dxf="1">
    <nc r="I313">
      <f>I314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818" sId="6" odxf="1" s="1" dxf="1">
    <nc r="J313">
      <f>J314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top style="hair">
          <color indexed="64"/>
        </top>
        <bottom style="hair">
          <color indexed="64"/>
        </bottom>
      </border>
    </ndxf>
  </rcc>
  <rcc rId="7819" sId="6" odxf="1" s="1" dxf="1">
    <nc r="K313">
      <f>K314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820" sId="6" odxf="1" s="1" dxf="1">
    <nc r="L313">
      <f>L314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A313:XFD313" start="0" length="0">
    <dxf>
      <font>
        <sz val="10"/>
        <color auto="1"/>
        <name val="Times New Roman Baltic"/>
        <family val="1"/>
        <charset val="186"/>
        <scheme val="none"/>
      </font>
    </dxf>
  </rfmt>
  <rcc rId="7821" sId="6" odxf="1" s="1" dxf="1">
    <nc r="A314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7822" sId="6" odxf="1" s="1" dxf="1">
    <nc r="B314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823" sId="6" odxf="1" s="1" dxf="1">
    <nc r="C31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824" sId="6" odxf="1" s="1" dxf="1">
    <nc r="D314">
      <v>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825" sId="6" odxf="1" s="1" dxf="1">
    <nc r="E31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F314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7826" sId="6" odxf="1" s="1" dxf="1">
    <nc r="G314" t="inlineStr">
      <is>
        <t>Paskolos (grąžintos)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7827" sId="6" odxf="1" s="1" dxf="1">
    <nc r="H314">
      <v>285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828" sId="6" odxf="1" s="1" dxf="1">
    <nc r="I314">
      <f>SUM(I315:I316)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829" sId="6" odxf="1" s="1" dxf="1">
    <nc r="J314">
      <f>SUM(J315:J316)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830" sId="6" odxf="1" s="1" dxf="1">
    <nc r="K314">
      <f>SUM(K315:K316)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831" sId="6" odxf="1" s="1" dxf="1">
    <nc r="L314">
      <f>SUM(L315:L316)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A314:XFD314" start="0" length="0">
    <dxf>
      <font>
        <sz val="10"/>
        <color auto="1"/>
        <name val="Times New Roman Baltic"/>
        <family val="1"/>
        <charset val="186"/>
        <scheme val="none"/>
      </font>
    </dxf>
  </rfmt>
  <rcc rId="7832" sId="6" odxf="1" s="1" dxf="1">
    <nc r="A315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7833" sId="6" odxf="1" s="1" dxf="1">
    <nc r="B315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834" sId="6" odxf="1" s="1" dxf="1">
    <nc r="C315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835" sId="6" odxf="1" s="1" dxf="1">
    <nc r="D315">
      <v>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836" sId="6" odxf="1" s="1" dxf="1">
    <nc r="E315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837" sId="6" odxf="1" s="1" dxf="1">
    <nc r="F315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838" sId="6" odxf="1" s="1" dxf="1">
    <nc r="G315" t="inlineStr">
      <is>
        <t>Trumpalaikės paskolos (grąžintos)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7839" sId="6" odxf="1" s="1" dxf="1">
    <nc r="H315">
      <v>286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315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J315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K315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L315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A315:XFD315" start="0" length="0">
    <dxf>
      <font>
        <sz val="10"/>
        <color auto="1"/>
        <name val="Times New Roman Baltic"/>
        <family val="1"/>
        <charset val="186"/>
        <scheme val="none"/>
      </font>
    </dxf>
  </rfmt>
  <rcc rId="7840" sId="6" odxf="1" s="1" dxf="1">
    <nc r="A316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841" sId="6" odxf="1" s="1" dxf="1">
    <nc r="B316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842" sId="6" odxf="1" s="1" dxf="1">
    <nc r="C31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843" sId="6" odxf="1" s="1" dxf="1">
    <nc r="D316">
      <v>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844" sId="6" odxf="1" s="1" dxf="1">
    <nc r="E31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845" sId="6" odxf="1" s="1" dxf="1">
    <nc r="F316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846" sId="6" odxf="1" s="1" dxf="1">
    <nc r="G316" t="inlineStr">
      <is>
        <t>Ilgalaikės  paskolos (grąžintos)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7847" sId="6" odxf="1" s="1" dxf="1">
    <nc r="H316">
      <v>287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31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J31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</border>
    </dxf>
  </rfmt>
  <rfmt sheetId="6" s="1" sqref="K31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</border>
    </dxf>
  </rfmt>
  <rfmt sheetId="6" s="1" sqref="L31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</border>
    </dxf>
  </rfmt>
  <rfmt sheetId="6" s="1" sqref="A316:XFD316" start="0" length="0">
    <dxf>
      <font>
        <sz val="10"/>
        <color auto="1"/>
        <name val="Times New Roman Baltic"/>
        <family val="1"/>
        <charset val="186"/>
        <scheme val="none"/>
      </font>
    </dxf>
  </rfmt>
  <rcc rId="7848" sId="6" odxf="1" s="1" dxf="1">
    <nc r="A317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849" sId="6" odxf="1" s="1" dxf="1">
    <nc r="B317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850" sId="6" odxf="1" s="1" dxf="1">
    <nc r="C317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851" sId="6" odxf="1" s="1" dxf="1">
    <nc r="D317">
      <v>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E317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F317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7852" sId="6" odxf="1" s="1" dxf="1">
    <nc r="G317" t="inlineStr">
      <is>
        <t xml:space="preserve">Akcijos  (išpirktos)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7853" sId="6" odxf="1" s="1" dxf="1">
    <nc r="H317">
      <v>288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854" sId="6" odxf="1" s="1" dxf="1">
    <nc r="I317">
      <f>I318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7855" sId="6" odxf="1" s="1" dxf="1">
    <nc r="J317">
      <f>J318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top style="hair">
          <color indexed="64"/>
        </top>
        <bottom style="hair">
          <color indexed="64"/>
        </bottom>
      </border>
    </ndxf>
  </rcc>
  <rcc rId="7856" sId="6" odxf="1" s="1" dxf="1">
    <nc r="K317">
      <f>K318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857" sId="6" odxf="1" s="1" dxf="1">
    <nc r="L317">
      <f>L318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A317:XFD317" start="0" length="0">
    <dxf>
      <font>
        <sz val="10"/>
        <color auto="1"/>
        <name val="Times New Roman Baltic"/>
        <family val="1"/>
        <charset val="186"/>
        <scheme val="none"/>
      </font>
    </dxf>
  </rfmt>
  <rcc rId="7858" sId="6" odxf="1" s="1" dxf="1">
    <nc r="A318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7859" sId="6" odxf="1" s="1" dxf="1">
    <nc r="B318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</border>
    </ndxf>
  </rcc>
  <rcc rId="7860" sId="6" odxf="1" s="1" dxf="1">
    <nc r="C31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</border>
    </ndxf>
  </rcc>
  <rcc rId="7861" sId="6" odxf="1" s="1" dxf="1">
    <nc r="D318">
      <v>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</border>
    </ndxf>
  </rcc>
  <rcc rId="7862" sId="6" odxf="1" s="1" dxf="1">
    <nc r="E31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</border>
    </ndxf>
  </rcc>
  <rfmt sheetId="6" s="1" sqref="F318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</border>
    </dxf>
  </rfmt>
  <rcc rId="7863" sId="6" odxf="1" s="1" dxf="1">
    <nc r="G318" t="inlineStr">
      <is>
        <t xml:space="preserve">Akcijos  (išpirktos)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7864" sId="6" odxf="1" s="1" dxf="1">
    <nc r="H318">
      <v>289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865" sId="6" odxf="1" s="1" dxf="1">
    <nc r="I318">
      <f>I319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866" sId="6" odxf="1" s="1" dxf="1">
    <nc r="J318">
      <f>J319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bottom style="hair">
          <color indexed="64"/>
        </bottom>
      </border>
    </ndxf>
  </rcc>
  <rcc rId="7867" sId="6" odxf="1" s="1" dxf="1">
    <nc r="K318">
      <f>K319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7868" sId="6" odxf="1" s="1" dxf="1">
    <nc r="L318">
      <f>L319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fmt sheetId="6" s="1" sqref="A318:XFD318" start="0" length="0">
    <dxf>
      <font>
        <sz val="10"/>
        <color auto="1"/>
        <name val="Times New Roman Baltic"/>
        <family val="1"/>
        <charset val="186"/>
        <scheme val="none"/>
      </font>
    </dxf>
  </rfmt>
  <rcc rId="7869" sId="6" odxf="1" s="1" dxf="1">
    <nc r="A319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870" sId="6" odxf="1" s="1" dxf="1">
    <nc r="B319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871" sId="6" odxf="1" s="1" dxf="1">
    <nc r="C319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872" sId="6" odxf="1" s="1" dxf="1">
    <nc r="D319">
      <v>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873" sId="6" odxf="1" s="1" dxf="1">
    <nc r="E319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874" sId="6" odxf="1" s="1" dxf="1">
    <nc r="F319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875" sId="6" odxf="1" s="1" dxf="1">
    <nc r="G319" t="inlineStr">
      <is>
        <r>
          <t>Akcijos (išpirktos)</t>
        </r>
        <r>
          <rPr>
            <sz val="10"/>
            <rFont val="Times New Roman Baltic"/>
            <family val="1"/>
            <charset val="186"/>
          </rPr>
          <t/>
        </r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7876" sId="6" odxf="1" s="1" dxf="1">
    <nc r="H319">
      <v>290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319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J319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</border>
    </dxf>
  </rfmt>
  <rfmt sheetId="6" s="1" sqref="K319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</border>
    </dxf>
  </rfmt>
  <rfmt sheetId="6" s="1" sqref="L319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</border>
    </dxf>
  </rfmt>
  <rfmt sheetId="6" s="1" sqref="A319:XFD319" start="0" length="0">
    <dxf>
      <font>
        <sz val="10"/>
        <color auto="1"/>
        <name val="Times New Roman Baltic"/>
        <family val="1"/>
        <charset val="186"/>
        <scheme val="none"/>
      </font>
    </dxf>
  </rfmt>
  <rcc rId="7877" sId="6" odxf="1" s="1" dxf="1">
    <nc r="A320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878" sId="6" odxf="1" s="1" dxf="1">
    <nc r="B320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879" sId="6" odxf="1" s="1" dxf="1">
    <nc r="C32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880" sId="6" odxf="1" s="1" dxf="1">
    <nc r="D320">
      <v>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E320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F320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7881" sId="6" odxf="1" s="1" dxf="1">
    <nc r="G320" t="inlineStr">
      <is>
        <t xml:space="preserve">Draudimo techniniai atidėjiniai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7882" sId="6" odxf="1" s="1" dxf="1">
    <nc r="H320">
      <v>291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883" sId="6" odxf="1" s="1" dxf="1">
    <nc r="I320">
      <f>I321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884" sId="6" odxf="1" s="1" dxf="1">
    <nc r="J320">
      <f>J321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top style="hair">
          <color indexed="64"/>
        </top>
        <bottom style="hair">
          <color indexed="64"/>
        </bottom>
      </border>
    </ndxf>
  </rcc>
  <rcc rId="7885" sId="6" odxf="1" s="1" dxf="1">
    <nc r="K320">
      <f>K321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886" sId="6" odxf="1" s="1" dxf="1">
    <nc r="L320">
      <f>L321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A320:XFD320" start="0" length="0">
    <dxf>
      <font>
        <sz val="10"/>
        <color auto="1"/>
        <name val="Times New Roman Baltic"/>
        <family val="1"/>
        <charset val="186"/>
        <scheme val="none"/>
      </font>
    </dxf>
  </rfmt>
  <rcc rId="7887" sId="6" odxf="1" s="1" dxf="1">
    <nc r="A321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888" sId="6" odxf="1" s="1" dxf="1">
    <nc r="B321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889" sId="6" odxf="1" s="1" dxf="1">
    <nc r="C321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890" sId="6" odxf="1" s="1" dxf="1">
    <nc r="D321">
      <v>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891" sId="6" odxf="1" s="1" dxf="1">
    <nc r="E321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F321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7892" sId="6" odxf="1" s="1" dxf="1">
    <nc r="G321" t="inlineStr">
      <is>
        <t xml:space="preserve">Draudimo techniniai atidėjiniai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7893" sId="6" odxf="1" s="1" dxf="1">
    <nc r="H321">
      <v>292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894" sId="6" odxf="1" s="1" dxf="1">
    <nc r="I321">
      <f>I322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895" sId="6" odxf="1" s="1" dxf="1">
    <nc r="J321">
      <f>J322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top style="hair">
          <color indexed="64"/>
        </top>
        <bottom style="hair">
          <color indexed="64"/>
        </bottom>
      </border>
    </ndxf>
  </rcc>
  <rcc rId="7896" sId="6" odxf="1" s="1" dxf="1">
    <nc r="K321">
      <f>K322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897" sId="6" odxf="1" s="1" dxf="1">
    <nc r="L321">
      <f>L322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M321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N321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O321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P321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A321:XFD321" start="0" length="0">
    <dxf>
      <font>
        <sz val="10"/>
        <color auto="1"/>
        <name val="Times New Roman Baltic"/>
        <family val="1"/>
        <charset val="186"/>
        <scheme val="none"/>
      </font>
    </dxf>
  </rfmt>
  <rcc rId="7898" sId="6" odxf="1" s="1" dxf="1">
    <nc r="A322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899" sId="6" odxf="1" s="1" dxf="1">
    <nc r="B322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900" sId="6" odxf="1" s="1" dxf="1">
    <nc r="C32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901" sId="6" odxf="1" s="1" dxf="1">
    <nc r="D322">
      <v>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902" sId="6" odxf="1" s="1" dxf="1">
    <nc r="E32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903" sId="6" odxf="1" s="1" dxf="1">
    <nc r="F32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904" sId="6" odxf="1" s="1" dxf="1">
    <nc r="G322" t="inlineStr">
      <is>
        <t xml:space="preserve">Draudimo techniniai atidėjiniai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7905" sId="6" odxf="1" s="1" dxf="1">
    <nc r="H322">
      <v>293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322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</border>
    </dxf>
  </rfmt>
  <rfmt sheetId="6" s="1" sqref="J322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</border>
    </dxf>
  </rfmt>
  <rfmt sheetId="6" s="1" sqref="K322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</border>
    </dxf>
  </rfmt>
  <rfmt sheetId="6" s="1" sqref="L322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</border>
    </dxf>
  </rfmt>
  <rfmt sheetId="6" s="1" sqref="M322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N322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O322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P322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A322:XFD322" start="0" length="0">
    <dxf>
      <font>
        <sz val="10"/>
        <color auto="1"/>
        <name val="Times New Roman Baltic"/>
        <family val="1"/>
        <charset val="186"/>
        <scheme val="none"/>
      </font>
    </dxf>
  </rfmt>
  <rcc rId="7906" sId="6" odxf="1" s="1" dxf="1">
    <nc r="A323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907" sId="6" odxf="1" s="1" dxf="1">
    <nc r="B323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908" sId="6" odxf="1" s="1" dxf="1">
    <nc r="C323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909" sId="6" odxf="1" s="1" dxf="1">
    <nc r="D323">
      <v>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E323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F323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7910" sId="6" odxf="1" s="1" dxf="1">
    <nc r="G323" t="inlineStr">
      <is>
        <t>Kitos mokėtinos sumos (grąžintos)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7911" sId="6" odxf="1" s="1" dxf="1">
    <nc r="H323">
      <v>294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912" sId="6" odxf="1" s="1" dxf="1">
    <nc r="I323">
      <f>I324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913" sId="6" odxf="1" s="1" dxf="1">
    <nc r="J323">
      <f>J324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top style="hair">
          <color indexed="64"/>
        </top>
        <bottom style="hair">
          <color indexed="64"/>
        </bottom>
      </border>
    </ndxf>
  </rcc>
  <rcc rId="7914" sId="6" odxf="1" s="1" dxf="1">
    <nc r="K323">
      <f>K324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915" sId="6" odxf="1" s="1" dxf="1">
    <nc r="L323">
      <f>L324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M323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N323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O323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P323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A323:XFD323" start="0" length="0">
    <dxf>
      <font>
        <sz val="10"/>
        <color auto="1"/>
        <name val="Times New Roman Baltic"/>
        <family val="1"/>
        <charset val="186"/>
        <scheme val="none"/>
      </font>
    </dxf>
  </rfmt>
  <rcc rId="7916" sId="6" odxf="1" s="1" dxf="1">
    <nc r="A324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917" sId="6" odxf="1" s="1" dxf="1">
    <nc r="B324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918" sId="6" odxf="1" s="1" dxf="1">
    <nc r="C32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919" sId="6" odxf="1" s="1" dxf="1">
    <nc r="D324">
      <v>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920" sId="6" odxf="1" s="1" dxf="1">
    <nc r="E32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F324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7921" sId="6" odxf="1" s="1" dxf="1">
    <nc r="G324" t="inlineStr">
      <is>
        <t>Kitos mokėtinos sumos (grąžintos)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7922" sId="6" odxf="1" s="1" dxf="1">
    <nc r="H324">
      <v>295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923" sId="6" odxf="1" s="1" dxf="1">
    <nc r="I324">
      <f>I325+I326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924" sId="6" odxf="1" s="1" dxf="1">
    <nc r="J324">
      <f>J325+J326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925" sId="6" odxf="1" s="1" dxf="1">
    <nc r="K324">
      <f>K325+K326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926" sId="6" odxf="1" s="1" dxf="1">
    <nc r="L324">
      <f>L325+L326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M324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N324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O324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P324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A324:XFD324" start="0" length="0">
    <dxf>
      <font>
        <sz val="10"/>
        <color auto="1"/>
        <name val="Times New Roman Baltic"/>
        <family val="1"/>
        <charset val="186"/>
        <scheme val="none"/>
      </font>
    </dxf>
  </rfmt>
  <rcc rId="7927" sId="6" odxf="1" s="1" dxf="1">
    <nc r="A325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928" sId="6" odxf="1" s="1" dxf="1">
    <nc r="B325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929" sId="6" odxf="1" s="1" dxf="1">
    <nc r="C325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930" sId="6" odxf="1" s="1" dxf="1">
    <nc r="D325">
      <v>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931" sId="6" odxf="1" s="1" dxf="1">
    <nc r="E325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932" sId="6" odxf="1" s="1" dxf="1">
    <nc r="F325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933" sId="6" odxf="1" s="1" dxf="1">
    <nc r="G325" t="inlineStr">
      <is>
        <t>Kitos trumpalaikės mokėtinos sumos (grąžintos)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7934" sId="6" odxf="1" s="1" dxf="1">
    <nc r="H325">
      <v>296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325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</border>
    </dxf>
  </rfmt>
  <rfmt sheetId="6" s="1" sqref="J325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</border>
    </dxf>
  </rfmt>
  <rfmt sheetId="6" s="1" sqref="K325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</border>
    </dxf>
  </rfmt>
  <rfmt sheetId="6" s="1" sqref="L325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</border>
    </dxf>
  </rfmt>
  <rfmt sheetId="6" s="1" sqref="M325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N325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O325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P325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A325:XFD325" start="0" length="0">
    <dxf>
      <font>
        <sz val="10"/>
        <color auto="1"/>
        <name val="Times New Roman Baltic"/>
        <family val="1"/>
        <charset val="186"/>
        <scheme val="none"/>
      </font>
    </dxf>
  </rfmt>
  <rcc rId="7935" sId="6" odxf="1" s="1" dxf="1">
    <nc r="A326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936" sId="6" odxf="1" s="1" dxf="1">
    <nc r="B326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937" sId="6" odxf="1" s="1" dxf="1">
    <nc r="C32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938" sId="6" odxf="1" s="1" dxf="1">
    <nc r="D326">
      <v>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939" sId="6" odxf="1" s="1" dxf="1">
    <nc r="E32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940" sId="6" odxf="1" s="1" dxf="1">
    <nc r="F326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941" sId="6" odxf="1" s="1" dxf="1">
    <nc r="G326" t="inlineStr">
      <is>
        <t>Kitos ilgalaikės mokėtinos sumos (grąžintos)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7942" sId="6" odxf="1" s="1" dxf="1">
    <nc r="H326">
      <v>297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32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J32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K32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L32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M326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N326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O326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P326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A326:XFD326" start="0" length="0">
    <dxf>
      <font>
        <sz val="10"/>
        <color auto="1"/>
        <name val="Times New Roman Baltic"/>
        <family val="1"/>
        <charset val="186"/>
        <scheme val="none"/>
      </font>
    </dxf>
  </rfmt>
  <rcc rId="7943" sId="6" odxf="1" s="1" dxf="1">
    <nc r="A327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944" sId="6" odxf="1" s="1" dxf="1">
    <nc r="B327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945" sId="6" odxf="1" s="1" dxf="1">
    <nc r="C327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D327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E327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F327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7946" sId="6" odxf="1" s="1" dxf="1">
    <nc r="G327" t="inlineStr">
      <is>
        <t>Užsienio finansinių įsipareigojimų vykdymo išlaidos (kreditoriams nerezidentams grąžintos skolos)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7947" sId="6" odxf="1" s="1" dxf="1">
    <nc r="H327">
      <v>298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948" sId="6" odxf="1" s="1" dxf="1">
    <nc r="I327">
      <f>SUM(I328+I337+I341+I345+I349+I352+I355)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949" sId="6" odxf="1" s="1" dxf="1">
    <nc r="J327">
      <f>SUM(J328+J337+J341+J345+J349+J352+J355)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top style="hair">
          <color indexed="64"/>
        </top>
        <bottom style="hair">
          <color indexed="64"/>
        </bottom>
      </border>
    </ndxf>
  </rcc>
  <rcc rId="7950" sId="6" odxf="1" s="1" dxf="1">
    <nc r="K327">
      <f>SUM(K328+K337+K341+K345+K349+K352+K355)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951" sId="6" odxf="1" s="1" dxf="1">
    <nc r="L327">
      <f>SUM(L328+L337+L341+L345+L349+L352+L355)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M327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N327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O327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P327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A327:XFD327" start="0" length="0">
    <dxf>
      <font>
        <sz val="10"/>
        <color auto="1"/>
        <name val="Times New Roman Baltic"/>
        <family val="1"/>
        <charset val="186"/>
        <scheme val="none"/>
      </font>
    </dxf>
  </rfmt>
  <rcc rId="7952" sId="6" odxf="1" s="1" dxf="1">
    <nc r="A328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953" sId="6" odxf="1" s="1" dxf="1">
    <nc r="B328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954" sId="6" odxf="1" s="1" dxf="1">
    <nc r="C328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955" sId="6" odxf="1" s="1" dxf="1">
    <nc r="D32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E328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F328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7956" sId="6" odxf="1" s="1" dxf="1">
    <nc r="G328" t="inlineStr">
      <is>
        <t xml:space="preserve">Grynieji pinigai ir indėliai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7957" sId="6" odxf="1" s="1" dxf="1">
    <nc r="H328">
      <v>299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958" sId="6" odxf="1" s="1" dxf="1">
    <nc r="I328">
      <f>I329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959" sId="6" odxf="1" s="1" dxf="1">
    <nc r="J328">
      <f>J329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top style="hair">
          <color indexed="64"/>
        </top>
        <bottom style="hair">
          <color indexed="64"/>
        </bottom>
      </border>
    </ndxf>
  </rcc>
  <rcc rId="7960" sId="6" odxf="1" s="1" dxf="1">
    <nc r="K328">
      <f>K329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961" sId="6" odxf="1" s="1" dxf="1">
    <nc r="L328">
      <f>L329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M328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N328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O328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P328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A328:XFD328" start="0" length="0">
    <dxf>
      <font>
        <sz val="10"/>
        <color auto="1"/>
        <name val="Times New Roman Baltic"/>
        <family val="1"/>
        <charset val="186"/>
        <scheme val="none"/>
      </font>
    </dxf>
  </rfmt>
  <rcc rId="7962" sId="6" odxf="1" s="1" dxf="1">
    <nc r="A329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7963" sId="6" odxf="1" s="1" dxf="1">
    <nc r="B329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964" sId="6" odxf="1" s="1" dxf="1">
    <nc r="C329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965" sId="6" odxf="1" s="1" dxf="1">
    <nc r="D329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7966" sId="6" odxf="1" s="1" dxf="1">
    <nc r="E329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F329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7967" sId="6" odxf="1" s="1" dxf="1">
    <nc r="G329" t="inlineStr">
      <is>
        <t xml:space="preserve">Grynieji pinigai ir indėliai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7968" sId="6" odxf="1" s="1" dxf="1">
    <nc r="H329">
      <v>300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969" sId="6" odxf="1" s="1" dxf="1">
    <nc r="I329">
      <f>SUM(I330:I330)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970" sId="6" odxf="1" s="1" dxf="1">
    <nc r="J329">
      <f>SUM(J330:J330)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971" sId="6" odxf="1" s="1" dxf="1">
    <nc r="K329">
      <f>SUM(K330:K330)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972" sId="6" odxf="1" s="1" dxf="1">
    <nc r="L329">
      <f>SUM(L330:L330)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973" sId="6" odxf="1" s="1" dxf="1">
    <nc r="M329">
      <f>SUM(M330:M330)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rgb="FFFF0000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974" sId="6" odxf="1" s="1" dxf="1">
    <nc r="N329">
      <f>SUM(N330:N330)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rgb="FFFF0000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975" sId="6" odxf="1" s="1" dxf="1">
    <nc r="O329">
      <f>SUM(O330:O330)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rgb="FFFF0000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976" sId="6" odxf="1" s="1" dxf="1">
    <nc r="P329">
      <f>SUM(P330:P330)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rgb="FFFF0000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A329:XFD329" start="0" length="0">
    <dxf>
      <font>
        <sz val="10"/>
        <color auto="1"/>
        <name val="Times New Roman Baltic"/>
        <family val="1"/>
        <charset val="186"/>
        <scheme val="none"/>
      </font>
    </dxf>
  </rfmt>
  <rcc rId="7977" sId="6" odxf="1" s="1" dxf="1">
    <nc r="A330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7978" sId="6" odxf="1" s="1" dxf="1">
    <nc r="B330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979" sId="6" odxf="1" s="1" dxf="1">
    <nc r="C330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980" sId="6" odxf="1" s="1" dxf="1">
    <nc r="D33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7981" sId="6" odxf="1" s="1" dxf="1">
    <nc r="E33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982" sId="6" odxf="1" s="1" dxf="1">
    <nc r="F33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983" sId="6" odxf="1" s="1" dxf="1">
    <nc r="G330" t="inlineStr">
      <is>
        <t>Grynieji pinigai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7984" sId="6" odxf="1" s="1" dxf="1">
    <nc r="H330">
      <v>301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330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</border>
    </dxf>
  </rfmt>
  <rfmt sheetId="6" s="1" sqref="J330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</border>
    </dxf>
  </rfmt>
  <rfmt sheetId="6" s="1" sqref="K330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</border>
    </dxf>
  </rfmt>
  <rfmt sheetId="6" s="1" sqref="L330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</border>
    </dxf>
  </rfmt>
  <rfmt sheetId="6" s="1" sqref="M330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N330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O330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P330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A330:XFD330" start="0" length="0">
    <dxf>
      <font>
        <sz val="10"/>
        <color auto="1"/>
        <name val="Times New Roman Baltic"/>
        <family val="1"/>
        <charset val="186"/>
        <scheme val="none"/>
      </font>
    </dxf>
  </rfmt>
  <rcc rId="7985" sId="6" odxf="1" s="1" dxf="1">
    <nc r="A331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7986" sId="6" odxf="1" s="1" dxf="1">
    <nc r="B331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987" sId="6" odxf="1" s="1" dxf="1">
    <nc r="C331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988" sId="6" odxf="1" s="1" dxf="1">
    <nc r="D331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7989" sId="6" odxf="1" s="1" dxf="1">
    <nc r="E331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F331" start="0" length="0">
    <dxf>
      <font>
        <sz val="10"/>
        <color auto="1"/>
        <name val="Times New Roman Baltic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7990" sId="6" odxf="1" s="1" dxf="1">
    <nc r="G331" t="inlineStr">
      <is>
        <t>Pervedamieji indėliai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</border>
    </ndxf>
  </rcc>
  <rcc rId="7991" sId="6" odxf="1" s="1" dxf="1">
    <nc r="H331">
      <v>302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992" sId="6" odxf="1" s="1" dxf="1">
    <nc r="I331">
      <f>SUM(I332:I333)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993" sId="6" odxf="1" s="1" dxf="1">
    <nc r="J331">
      <f>SUM(J332:J333)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994" sId="6" odxf="1" s="1" dxf="1">
    <nc r="K331">
      <f>SUM(K332:K333)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995" sId="6" odxf="1" s="1" dxf="1">
    <nc r="L331">
      <f>SUM(L332:L333)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M331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N331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O331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P331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A331:XFD331" start="0" length="0">
    <dxf>
      <font>
        <sz val="10"/>
        <color auto="1"/>
        <name val="Times New Roman Baltic"/>
        <family val="1"/>
        <charset val="186"/>
        <scheme val="none"/>
      </font>
    </dxf>
  </rfmt>
  <rcc rId="7996" sId="6" odxf="1" s="1" dxf="1">
    <nc r="A332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7997" sId="6" odxf="1" s="1" dxf="1">
    <nc r="B332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998" sId="6" odxf="1" s="1" dxf="1">
    <nc r="C332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999" sId="6" odxf="1" s="1" dxf="1">
    <nc r="D33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8000" sId="6" odxf="1" s="1" dxf="1">
    <nc r="E332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001" sId="6" odxf="1" s="1" dxf="1">
    <nc r="F33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002" sId="6" odxf="1" s="1" dxf="1">
    <nc r="G332" t="inlineStr">
      <is>
        <t>Trumpalaikiai pervedamieji indėliai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</border>
    </ndxf>
  </rcc>
  <rcc rId="8003" sId="6" odxf="1" s="1" dxf="1">
    <nc r="H332">
      <v>303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332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</border>
    </dxf>
  </rfmt>
  <rfmt sheetId="6" s="1" sqref="J332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</border>
    </dxf>
  </rfmt>
  <rfmt sheetId="6" s="1" sqref="K332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</border>
    </dxf>
  </rfmt>
  <rfmt sheetId="6" s="1" sqref="L332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</border>
    </dxf>
  </rfmt>
  <rfmt sheetId="6" s="1" sqref="M332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N332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O332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P332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A332:XFD332" start="0" length="0">
    <dxf>
      <font>
        <sz val="10"/>
        <color auto="1"/>
        <name val="Times New Roman Baltic"/>
        <family val="1"/>
        <charset val="186"/>
        <scheme val="none"/>
      </font>
    </dxf>
  </rfmt>
  <rcc rId="8004" sId="6" odxf="1" s="1" dxf="1">
    <nc r="A333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8005" sId="6" odxf="1" s="1" dxf="1">
    <nc r="B333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006" sId="6" odxf="1" s="1" dxf="1">
    <nc r="C333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007" sId="6" odxf="1" s="1" dxf="1">
    <nc r="D333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8008" sId="6" odxf="1" s="1" dxf="1">
    <nc r="E333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009" sId="6" odxf="1" s="1" dxf="1">
    <nc r="F333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010" sId="6" odxf="1" s="1" dxf="1">
    <nc r="G333" t="inlineStr">
      <is>
        <t>Ilgalaikiai pervedamieji indėliai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</border>
    </ndxf>
  </rcc>
  <rcc rId="8011" sId="6" odxf="1" s="1" dxf="1">
    <nc r="H333">
      <v>304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333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J333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K333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L333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M333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N333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O333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P333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A333:XFD333" start="0" length="0">
    <dxf>
      <font>
        <sz val="10"/>
        <color auto="1"/>
        <name val="Times New Roman Baltic"/>
        <family val="1"/>
        <charset val="186"/>
        <scheme val="none"/>
      </font>
    </dxf>
  </rfmt>
  <rcc rId="8012" sId="6" odxf="1" s="1" dxf="1">
    <nc r="A334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8013" sId="6" odxf="1" s="1" dxf="1">
    <nc r="B334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014" sId="6" odxf="1" s="1" dxf="1">
    <nc r="C334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015" sId="6" odxf="1" s="1" dxf="1">
    <nc r="D33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8016" sId="6" odxf="1" s="1" dxf="1">
    <nc r="E334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F334" start="0" length="0">
    <dxf>
      <font>
        <sz val="10"/>
        <color auto="1"/>
        <name val="Times New Roman Baltic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8017" sId="6" odxf="1" s="1" dxf="1">
    <nc r="G334" t="inlineStr">
      <is>
        <t>Kiti indėliai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</border>
    </ndxf>
  </rcc>
  <rcc rId="8018" sId="6" odxf="1" s="1" dxf="1">
    <nc r="H334">
      <v>305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019" sId="6" odxf="1" s="1" dxf="1">
    <nc r="I334">
      <f>SUM(I335:I336)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020" sId="6" odxf="1" s="1" dxf="1">
    <nc r="J334">
      <f>SUM(J335:J336)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021" sId="6" odxf="1" s="1" dxf="1">
    <nc r="K334">
      <f>SUM(K335:K336)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022" sId="6" odxf="1" s="1" dxf="1">
    <nc r="L334">
      <f>SUM(L335:L336)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M334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N334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O334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P334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A334:XFD334" start="0" length="0">
    <dxf>
      <font>
        <sz val="10"/>
        <color auto="1"/>
        <name val="Times New Roman Baltic"/>
        <family val="1"/>
        <charset val="186"/>
        <scheme val="none"/>
      </font>
    </dxf>
  </rfmt>
  <rcc rId="8023" sId="6" odxf="1" s="1" dxf="1">
    <nc r="A335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8024" sId="6" odxf="1" s="1" dxf="1">
    <nc r="B335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025" sId="6" odxf="1" s="1" dxf="1">
    <nc r="C335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026" sId="6" odxf="1" s="1" dxf="1">
    <nc r="D335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8027" sId="6" odxf="1" s="1" dxf="1">
    <nc r="E335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028" sId="6" odxf="1" s="1" dxf="1">
    <nc r="F335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029" sId="6" odxf="1" s="1" dxf="1">
    <nc r="G335" t="inlineStr">
      <is>
        <t>Kiti trumpalaikiai indėliai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</border>
    </ndxf>
  </rcc>
  <rcc rId="8030" sId="6" odxf="1" s="1" dxf="1">
    <nc r="H335">
      <v>306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335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J335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K335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L335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M335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N335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O335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P335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A335:XFD335" start="0" length="0">
    <dxf>
      <font>
        <sz val="10"/>
        <color auto="1"/>
        <name val="Times New Roman Baltic"/>
        <family val="1"/>
        <charset val="186"/>
        <scheme val="none"/>
      </font>
    </dxf>
  </rfmt>
  <rcc rId="8031" sId="6" odxf="1" s="1" dxf="1">
    <nc r="A336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8032" sId="6" odxf="1" s="1" dxf="1">
    <nc r="B336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033" sId="6" odxf="1" s="1" dxf="1">
    <nc r="C336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034" sId="6" odxf="1" s="1" dxf="1">
    <nc r="D33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8035" sId="6" odxf="1" s="1" dxf="1">
    <nc r="E336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036" sId="6" odxf="1" s="1" dxf="1">
    <nc r="F336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037" sId="6" odxf="1" s="1" dxf="1">
    <nc r="G336" t="inlineStr">
      <is>
        <t>Kiti ilgalaikiai indėliai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</border>
    </ndxf>
  </rcc>
  <rcc rId="8038" sId="6" odxf="1" s="1" dxf="1">
    <nc r="H336">
      <v>307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33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</border>
    </dxf>
  </rfmt>
  <rfmt sheetId="6" s="1" sqref="J33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top style="hair">
          <color indexed="64"/>
        </top>
      </border>
    </dxf>
  </rfmt>
  <rfmt sheetId="6" s="1" sqref="K33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</border>
    </dxf>
  </rfmt>
  <rfmt sheetId="6" s="1" sqref="L33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</border>
    </dxf>
  </rfmt>
  <rfmt sheetId="6" s="1" sqref="M336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N336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O336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P336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A336:XFD336" start="0" length="0">
    <dxf>
      <font>
        <sz val="10"/>
        <color auto="1"/>
        <name val="Times New Roman Baltic"/>
        <family val="1"/>
        <charset val="186"/>
        <scheme val="none"/>
      </font>
    </dxf>
  </rfmt>
  <rcc rId="8039" sId="6" odxf="1" s="1" dxf="1">
    <nc r="A337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</border>
    </ndxf>
  </rcc>
  <rcc rId="8040" sId="6" odxf="1" s="1" dxf="1">
    <nc r="B337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</border>
    </ndxf>
  </rcc>
  <rcc rId="8041" sId="6" odxf="1" s="1" dxf="1">
    <nc r="C337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</border>
    </ndxf>
  </rcc>
  <rcc rId="8042" sId="6" odxf="1" s="1" dxf="1">
    <nc r="D337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</border>
    </ndxf>
  </rcc>
  <rfmt sheetId="6" s="1" sqref="E337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</border>
    </dxf>
  </rfmt>
  <rfmt sheetId="6" s="1" sqref="F337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</border>
    </dxf>
  </rfmt>
  <rcc rId="8043" sId="6" odxf="1" s="1" dxf="1">
    <nc r="G337" t="inlineStr">
      <is>
        <t>Vertybiniai popieriai (išpirkti)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</border>
    </ndxf>
  </rcc>
  <rcc rId="8044" sId="6" odxf="1" s="1" dxf="1">
    <nc r="H337">
      <v>308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045" sId="6" odxf="1" s="1" dxf="1">
    <nc r="I337">
      <f>I338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</border>
    </ndxf>
  </rcc>
  <rcc rId="8046" sId="6" odxf="1" s="1" dxf="1">
    <nc r="J337">
      <f>J338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top style="hair">
          <color indexed="64"/>
        </top>
      </border>
    </ndxf>
  </rcc>
  <rcc rId="8047" sId="6" odxf="1" s="1" dxf="1">
    <nc r="K337">
      <f>K338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</border>
    </ndxf>
  </rcc>
  <rcc rId="8048" sId="6" odxf="1" s="1" dxf="1">
    <nc r="L337">
      <f>L338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</border>
    </ndxf>
  </rcc>
  <rfmt sheetId="6" s="1" sqref="A337:XFD337" start="0" length="0">
    <dxf>
      <font>
        <sz val="10"/>
        <color auto="1"/>
        <name val="Times New Roman Baltic"/>
        <family val="1"/>
        <charset val="186"/>
        <scheme val="none"/>
      </font>
    </dxf>
  </rfmt>
  <rcc rId="8049" sId="6" odxf="1" s="1" dxf="1">
    <nc r="A338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8050" sId="6" odxf="1" s="1" dxf="1">
    <nc r="B338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8051" sId="6" odxf="1" s="1" dxf="1">
    <nc r="C338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052" sId="6" odxf="1" s="1" dxf="1">
    <nc r="D338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8053" sId="6" odxf="1" s="1" dxf="1">
    <nc r="E33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F338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8054" sId="6" odxf="1" s="1" dxf="1">
    <nc r="G338" t="inlineStr">
      <is>
        <t>Vertybiniai popieriai (išpirkti)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</border>
    </ndxf>
  </rcc>
  <rcc rId="8055" sId="6" odxf="1" s="1" dxf="1">
    <nc r="H338">
      <v>309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056" sId="6" odxf="1" s="1" dxf="1">
    <nc r="I338">
      <f>SUM(I339:I340)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057" sId="6" odxf="1" s="1" dxf="1">
    <nc r="J338">
      <f>SUM(J339:J340)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8058" sId="6" odxf="1" s="1" dxf="1">
    <nc r="K338">
      <f>SUM(K339:K340)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059" sId="6" odxf="1" s="1" dxf="1">
    <nc r="L338">
      <f>SUM(L339:L340)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A338:XFD338" start="0" length="0">
    <dxf>
      <font>
        <sz val="10"/>
        <color auto="1"/>
        <name val="Times New Roman Baltic"/>
        <family val="1"/>
        <charset val="186"/>
        <scheme val="none"/>
      </font>
    </dxf>
  </rfmt>
  <rcc rId="8060" sId="6" odxf="1" s="1" dxf="1">
    <nc r="A339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8061" sId="6" odxf="1" s="1" dxf="1">
    <nc r="B339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8062" sId="6" odxf="1" s="1" dxf="1">
    <nc r="C339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063" sId="6" odxf="1" s="1" dxf="1">
    <nc r="D339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8064" sId="6" odxf="1" s="1" dxf="1">
    <nc r="E339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8065" sId="6" odxf="1" s="1" dxf="1">
    <nc r="F339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066" sId="6" odxf="1" s="1" dxf="1">
    <nc r="G339" t="inlineStr">
      <is>
        <t>Trumpalaikiai vertybiniai popieriai (išpirkti)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8067" sId="6" odxf="1" s="1" dxf="1">
    <nc r="H339">
      <v>310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339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J339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K339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L339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A339:XFD339" start="0" length="0">
    <dxf>
      <font>
        <sz val="10"/>
        <color auto="1"/>
        <name val="Times New Roman Baltic"/>
        <family val="1"/>
        <charset val="186"/>
        <scheme val="none"/>
      </font>
    </dxf>
  </rfmt>
  <rcc rId="8068" sId="6" odxf="1" s="1" dxf="1">
    <nc r="A340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</border>
    </ndxf>
  </rcc>
  <rcc rId="8069" sId="6" odxf="1" s="1" dxf="1">
    <nc r="B340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</border>
    </ndxf>
  </rcc>
  <rcc rId="8070" sId="6" odxf="1" s="1" dxf="1">
    <nc r="C340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</border>
    </ndxf>
  </rcc>
  <rcc rId="8071" sId="6" odxf="1" s="1" dxf="1">
    <nc r="D340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</border>
    </ndxf>
  </rcc>
  <rcc rId="8072" sId="6" odxf="1" s="1" dxf="1">
    <nc r="E34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</ndxf>
  </rcc>
  <rcc rId="8073" sId="6" odxf="1" s="1" dxf="1">
    <nc r="F340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</border>
    </ndxf>
  </rcc>
  <rcc rId="8074" sId="6" odxf="1" s="1" dxf="1">
    <nc r="G340" t="inlineStr">
      <is>
        <t>Ilgalaikiai vertybiniai popieriai (išpirkti)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</ndxf>
  </rcc>
  <rcc rId="8075" sId="6" odxf="1" s="1" dxf="1">
    <nc r="H340">
      <v>311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340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J340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K340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L340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A340:XFD340" start="0" length="0">
    <dxf>
      <font>
        <sz val="10"/>
        <color auto="1"/>
        <name val="Times New Roman Baltic"/>
        <family val="1"/>
        <charset val="186"/>
        <scheme val="none"/>
      </font>
    </dxf>
  </rfmt>
  <rcc rId="8076" sId="6" odxf="1" s="1" dxf="1">
    <nc r="A341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8077" sId="6" odxf="1" s="1" dxf="1">
    <nc r="B341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8078" sId="6" odxf="1" s="1" dxf="1">
    <nc r="C341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079" sId="6" odxf="1" s="1" dxf="1">
    <nc r="D341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E341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dxf>
  </rfmt>
  <rfmt sheetId="6" s="1" sqref="F341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8080" sId="6" odxf="1" s="1" dxf="1">
    <nc r="G341" t="inlineStr">
      <is>
        <t>Išvestinės finansinės priemonės (grąžintos)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8081" sId="6" odxf="1" s="1" dxf="1">
    <nc r="H341">
      <v>312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082" sId="6" odxf="1" s="1" dxf="1">
    <nc r="I341">
      <f>I342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083" sId="6" odxf="1" s="1" dxf="1">
    <nc r="J341">
      <f>J342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8084" sId="6" odxf="1" s="1" dxf="1">
    <nc r="K341">
      <f>K342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085" sId="6" odxf="1" s="1" dxf="1">
    <nc r="L341">
      <f>L342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A341:XFD341" start="0" length="0">
    <dxf>
      <font>
        <sz val="10"/>
        <color auto="1"/>
        <name val="Times New Roman Baltic"/>
        <family val="1"/>
        <charset val="186"/>
        <scheme val="none"/>
      </font>
    </dxf>
  </rfmt>
  <rcc rId="8086" sId="6" odxf="1" s="1" dxf="1">
    <nc r="A342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8087" sId="6" odxf="1" s="1" dxf="1">
    <nc r="B342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8088" sId="6" odxf="1" s="1" dxf="1">
    <nc r="C342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089" sId="6" odxf="1" s="1" dxf="1">
    <nc r="D342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090" sId="6" odxf="1" s="1" dxf="1">
    <nc r="E34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fmt sheetId="6" s="1" sqref="F342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8091" sId="6" odxf="1" s="1" dxf="1">
    <nc r="G342" t="inlineStr">
      <is>
        <t>Išvestinės finansinės priemonės (grąžintos)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8092" sId="6" odxf="1" s="1" dxf="1">
    <nc r="H342">
      <v>313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093" sId="6" odxf="1" s="1" dxf="1">
    <nc r="I342">
      <f>I343+I344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094" sId="6" odxf="1" s="1" dxf="1">
    <nc r="J342">
      <f>J343+J344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095" sId="6" odxf="1" s="1" dxf="1">
    <nc r="K342">
      <f>K343+K344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096" sId="6" odxf="1" s="1" dxf="1">
    <nc r="L342">
      <f>L343+L344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A342:XFD342" start="0" length="0">
    <dxf>
      <font>
        <sz val="10"/>
        <color auto="1"/>
        <name val="Times New Roman Baltic"/>
        <family val="1"/>
        <charset val="186"/>
        <scheme val="none"/>
      </font>
    </dxf>
  </rfmt>
  <rcc rId="8097" sId="6" odxf="1" s="1" dxf="1">
    <nc r="A343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8098" sId="6" odxf="1" s="1" dxf="1">
    <nc r="B343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8099" sId="6" odxf="1" s="1" dxf="1">
    <nc r="C343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100" sId="6" odxf="1" s="1" dxf="1">
    <nc r="D343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101" sId="6" odxf="1" s="1" dxf="1">
    <nc r="E343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8102" sId="6" odxf="1" s="1" dxf="1">
    <nc r="F343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103" sId="6" odxf="1" s="1" dxf="1">
    <nc r="G343" t="inlineStr">
      <is>
        <t>Trumpalaikės išvestinės finansinės priemonės (grąžintos)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8104" sId="6" odxf="1" s="1" dxf="1">
    <nc r="H343">
      <v>314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343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</border>
    </dxf>
  </rfmt>
  <rfmt sheetId="6" s="1" sqref="J343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</border>
    </dxf>
  </rfmt>
  <rfmt sheetId="6" s="1" sqref="K343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</border>
    </dxf>
  </rfmt>
  <rfmt sheetId="6" s="1" sqref="L343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</border>
    </dxf>
  </rfmt>
  <rfmt sheetId="6" s="1" sqref="A343:XFD343" start="0" length="0">
    <dxf>
      <font>
        <sz val="10"/>
        <color auto="1"/>
        <name val="Times New Roman Baltic"/>
        <family val="1"/>
        <charset val="186"/>
        <scheme val="none"/>
      </font>
    </dxf>
  </rfmt>
  <rcc rId="8105" sId="6" odxf="1" s="1" dxf="1">
    <nc r="A344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8106" sId="6" odxf="1" s="1" dxf="1">
    <nc r="B344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8107" sId="6" odxf="1" s="1" dxf="1">
    <nc r="C344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108" sId="6" odxf="1" s="1" dxf="1">
    <nc r="D344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109" sId="6" odxf="1" s="1" dxf="1">
    <nc r="E34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8110" sId="6" odxf="1" s="1" dxf="1">
    <nc r="F344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111" sId="6" odxf="1" s="1" dxf="1">
    <nc r="G344" t="inlineStr">
      <is>
        <t>Ilgalaikės išvestinės finansinės priemonės (grąžintos)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8112" sId="6" odxf="1" s="1" dxf="1">
    <nc r="H344">
      <v>315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344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J344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K344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L344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A344:XFD344" start="0" length="0">
    <dxf>
      <font>
        <sz val="10"/>
        <color auto="1"/>
        <name val="Times New Roman Baltic"/>
        <family val="1"/>
        <charset val="186"/>
        <scheme val="none"/>
      </font>
    </dxf>
  </rfmt>
  <rcc rId="8113" sId="6" odxf="1" s="1" dxf="1">
    <nc r="A345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8114" sId="6" odxf="1" s="1" dxf="1">
    <nc r="B345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8115" sId="6" odxf="1" s="1" dxf="1">
    <nc r="C345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116" sId="6" odxf="1" s="1" dxf="1">
    <nc r="D345">
      <v>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E345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F345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8117" sId="6" odxf="1" s="1" dxf="1">
    <nc r="G345" t="inlineStr">
      <is>
        <t>Paskolos (grąžintos)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8118" sId="6" odxf="1" s="1" dxf="1">
    <nc r="H345">
      <v>316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119" sId="6" odxf="1" s="1" dxf="1">
    <nc r="I345">
      <f>I346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120" sId="6" odxf="1" s="1" dxf="1">
    <nc r="J345">
      <f>J346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8121" sId="6" odxf="1" s="1" dxf="1">
    <nc r="K345">
      <f>K346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122" sId="6" odxf="1" s="1" dxf="1">
    <nc r="L345">
      <f>L346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A345:XFD345" start="0" length="0">
    <dxf>
      <font>
        <sz val="10"/>
        <color auto="1"/>
        <name val="Times New Roman Baltic"/>
        <family val="1"/>
        <charset val="186"/>
        <scheme val="none"/>
      </font>
    </dxf>
  </rfmt>
  <rcc rId="8123" sId="6" odxf="1" s="1" dxf="1">
    <nc r="A346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bottom style="hair">
          <color indexed="64"/>
        </bottom>
      </border>
    </ndxf>
  </rcc>
  <rcc rId="8124" sId="6" odxf="1" s="1" dxf="1">
    <nc r="B346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bottom style="hair">
          <color indexed="64"/>
        </bottom>
      </border>
    </ndxf>
  </rcc>
  <rcc rId="8125" sId="6" odxf="1" s="1" dxf="1">
    <nc r="C346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8126" sId="6" odxf="1" s="1" dxf="1">
    <nc r="D346">
      <v>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cc rId="8127" sId="6" odxf="1" s="1" dxf="1">
    <nc r="E34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fmt sheetId="6" s="1" sqref="F346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bottom style="hair">
          <color indexed="64"/>
        </bottom>
      </border>
    </dxf>
  </rfmt>
  <rcc rId="8128" sId="6" odxf="1" s="1" dxf="1">
    <nc r="G346" t="inlineStr">
      <is>
        <t>Paskolos (grąžintos)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8129" sId="6" odxf="1" s="1" dxf="1">
    <nc r="H346">
      <v>317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130" sId="6" odxf="1" s="1" dxf="1">
    <nc r="I346">
      <f>SUM(I347:I348)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bottom style="hair">
          <color indexed="64"/>
        </bottom>
      </border>
    </ndxf>
  </rcc>
  <rcc rId="8131" sId="6" odxf="1" s="1" dxf="1">
    <nc r="J346">
      <f>SUM(J347:J348)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bottom style="hair">
          <color indexed="64"/>
        </bottom>
      </border>
    </ndxf>
  </rcc>
  <rcc rId="8132" sId="6" odxf="1" s="1" dxf="1">
    <nc r="K346">
      <f>SUM(K347:K348)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8133" sId="6" odxf="1" s="1" dxf="1">
    <nc r="L346">
      <f>SUM(L347:L348)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fmt sheetId="6" s="1" sqref="A346:XFD346" start="0" length="0">
    <dxf>
      <font>
        <sz val="10"/>
        <color auto="1"/>
        <name val="Times New Roman Baltic"/>
        <family val="1"/>
        <charset val="186"/>
        <scheme val="none"/>
      </font>
    </dxf>
  </rfmt>
  <rcc rId="8134" sId="6" odxf="1" s="1" dxf="1">
    <nc r="A347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8135" sId="6" odxf="1" s="1" dxf="1">
    <nc r="B347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8136" sId="6" odxf="1" s="1" dxf="1">
    <nc r="C347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137" sId="6" odxf="1" s="1" dxf="1">
    <nc r="D347">
      <v>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138" sId="6" odxf="1" s="1" dxf="1">
    <nc r="E347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139" sId="6" odxf="1" s="1" dxf="1">
    <nc r="F347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140" sId="6" odxf="1" s="1" dxf="1">
    <nc r="G347" t="inlineStr">
      <is>
        <t>Trumpalaikės paskolos (grąžintos)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8141" sId="6" odxf="1" s="1" dxf="1">
    <nc r="H347">
      <v>318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347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J347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K347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L347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A347:XFD347" start="0" length="0">
    <dxf>
      <font>
        <sz val="10"/>
        <color auto="1"/>
        <name val="Times New Roman Baltic"/>
        <family val="1"/>
        <charset val="186"/>
        <scheme val="none"/>
      </font>
    </dxf>
  </rfmt>
  <rcc rId="8142" sId="6" odxf="1" s="1" dxf="1">
    <nc r="A348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8143" sId="6" odxf="1" s="1" dxf="1">
    <nc r="B348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8144" sId="6" odxf="1" s="1" dxf="1">
    <nc r="C348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145" sId="6" odxf="1" s="1" dxf="1">
    <nc r="D348">
      <v>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146" sId="6" odxf="1" s="1" dxf="1">
    <nc r="E34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147" sId="6" odxf="1" s="1" dxf="1">
    <nc r="F348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148" sId="6" odxf="1" s="1" dxf="1">
    <nc r="G348" t="inlineStr">
      <is>
        <t>Ilgalaikės paskolos (grąžintos)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8149" sId="6" odxf="1" s="1" dxf="1">
    <nc r="H348">
      <v>319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348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J348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K348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L348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A348:XFD348" start="0" length="0">
    <dxf>
      <font>
        <sz val="10"/>
        <color auto="1"/>
        <name val="Times New Roman Baltic"/>
        <family val="1"/>
        <charset val="186"/>
        <scheme val="none"/>
      </font>
    </dxf>
  </rfmt>
  <rcc rId="8150" sId="6" odxf="1" s="1" dxf="1">
    <nc r="A349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8151" sId="6" odxf="1" s="1" dxf="1">
    <nc r="B349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8152" sId="6" odxf="1" s="1" dxf="1">
    <nc r="C349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153" sId="6" odxf="1" s="1" dxf="1">
    <nc r="D349">
      <v>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E349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F349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8154" sId="6" odxf="1" s="1" dxf="1">
    <nc r="G349" t="inlineStr">
      <is>
        <t xml:space="preserve">Akcijos  (išpirktos)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8155" sId="6" odxf="1" s="1" dxf="1">
    <nc r="H349">
      <v>320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156" sId="6" odxf="1" s="1" dxf="1">
    <nc r="I349">
      <f>I350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157" sId="6" odxf="1" s="1" dxf="1">
    <nc r="J349">
      <f>J350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8158" sId="6" odxf="1" s="1" dxf="1">
    <nc r="K349">
      <f>K350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159" sId="6" odxf="1" s="1" dxf="1">
    <nc r="L349">
      <f>L350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A349:XFD349" start="0" length="0">
    <dxf>
      <font>
        <sz val="10"/>
        <color auto="1"/>
        <name val="Times New Roman Baltic"/>
        <family val="1"/>
        <charset val="186"/>
        <scheme val="none"/>
      </font>
    </dxf>
  </rfmt>
  <rcc rId="8160" sId="6" odxf="1" s="1" dxf="1">
    <nc r="A350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bottom style="hair">
          <color indexed="64"/>
        </bottom>
      </border>
    </ndxf>
  </rcc>
  <rcc rId="8161" sId="6" odxf="1" s="1" dxf="1">
    <nc r="B350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bottom style="hair">
          <color indexed="64"/>
        </bottom>
      </border>
    </ndxf>
  </rcc>
  <rcc rId="8162" sId="6" odxf="1" s="1" dxf="1">
    <nc r="C350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8163" sId="6" odxf="1" s="1" dxf="1">
    <nc r="D350">
      <v>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cc rId="8164" sId="6" odxf="1" s="1" dxf="1">
    <nc r="E35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fmt sheetId="6" s="1" sqref="F350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bottom style="hair">
          <color indexed="64"/>
        </bottom>
      </border>
    </dxf>
  </rfmt>
  <rcc rId="8165" sId="6" odxf="1" s="1" dxf="1">
    <nc r="G350" t="inlineStr">
      <is>
        <t xml:space="preserve">Akcijos  (išpirktos)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8166" sId="6" odxf="1" s="1" dxf="1">
    <nc r="H350">
      <v>321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167" sId="6" odxf="1" s="1" dxf="1">
    <nc r="I350">
      <f>I351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bottom style="hair">
          <color indexed="64"/>
        </bottom>
      </border>
    </ndxf>
  </rcc>
  <rcc rId="8168" sId="6" odxf="1" s="1" dxf="1">
    <nc r="J350">
      <f>J351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bottom style="hair">
          <color indexed="64"/>
        </bottom>
      </border>
    </ndxf>
  </rcc>
  <rcc rId="8169" sId="6" odxf="1" s="1" dxf="1">
    <nc r="K350">
      <f>K351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8170" sId="6" odxf="1" s="1" dxf="1">
    <nc r="L350">
      <f>L351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fmt sheetId="6" s="1" sqref="A350:XFD350" start="0" length="0">
    <dxf>
      <font>
        <sz val="10"/>
        <color auto="1"/>
        <name val="Times New Roman Baltic"/>
        <family val="1"/>
        <charset val="186"/>
        <scheme val="none"/>
      </font>
    </dxf>
  </rfmt>
  <rcc rId="8171" sId="6" odxf="1" s="1" dxf="1">
    <nc r="A351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8172" sId="6" odxf="1" s="1" dxf="1">
    <nc r="B351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8173" sId="6" odxf="1" s="1" dxf="1">
    <nc r="C351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174" sId="6" odxf="1" s="1" dxf="1">
    <nc r="D351">
      <v>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175" sId="6" odxf="1" s="1" dxf="1">
    <nc r="E351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176" sId="6" odxf="1" s="1" dxf="1">
    <nc r="F351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177" sId="6" odxf="1" s="1" dxf="1">
    <nc r="G351" t="inlineStr">
      <is>
        <t xml:space="preserve">Akcijos  (išpirktos)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8178" sId="6" odxf="1" s="1" dxf="1">
    <nc r="H351">
      <v>322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351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</border>
    </dxf>
  </rfmt>
  <rfmt sheetId="6" s="1" sqref="J351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</border>
    </dxf>
  </rfmt>
  <rfmt sheetId="6" s="1" sqref="K351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</border>
    </dxf>
  </rfmt>
  <rfmt sheetId="6" s="1" sqref="L351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</border>
    </dxf>
  </rfmt>
  <rfmt sheetId="6" s="1" sqref="A351:XFD351" start="0" length="0">
    <dxf>
      <font>
        <sz val="10"/>
        <color auto="1"/>
        <name val="Times New Roman Baltic"/>
        <family val="1"/>
        <charset val="186"/>
        <scheme val="none"/>
      </font>
    </dxf>
  </rfmt>
  <rcc rId="8179" sId="6" odxf="1" s="1" dxf="1">
    <nc r="A352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8180" sId="6" odxf="1" s="1" dxf="1">
    <nc r="B352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8181" sId="6" odxf="1" s="1" dxf="1">
    <nc r="C352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182" sId="6" odxf="1" s="1" dxf="1">
    <nc r="D352">
      <v>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E352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F352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8183" sId="6" odxf="1" s="1" dxf="1">
    <nc r="G352" t="inlineStr">
      <is>
        <t xml:space="preserve">Draudimo techniniai atidėjiniai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8184" sId="6" odxf="1" s="1" dxf="1">
    <nc r="H352">
      <v>323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185" sId="6" odxf="1" s="1" dxf="1">
    <nc r="I352">
      <f>I353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186" sId="6" odxf="1" s="1" dxf="1">
    <nc r="J352">
      <f>J353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8187" sId="6" odxf="1" s="1" dxf="1">
    <nc r="K352">
      <f>K353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188" sId="6" odxf="1" s="1" dxf="1">
    <nc r="L352">
      <f>L353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A352:XFD352" start="0" length="0">
    <dxf>
      <font>
        <sz val="10"/>
        <color auto="1"/>
        <name val="Times New Roman Baltic"/>
        <family val="1"/>
        <charset val="186"/>
        <scheme val="none"/>
      </font>
    </dxf>
  </rfmt>
  <rcc rId="8189" sId="6" odxf="1" s="1" dxf="1">
    <nc r="A353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8190" sId="6" odxf="1" s="1" dxf="1">
    <nc r="B353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8191" sId="6" odxf="1" s="1" dxf="1">
    <nc r="C353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192" sId="6" odxf="1" s="1" dxf="1">
    <nc r="D353">
      <v>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193" sId="6" odxf="1" s="1" dxf="1">
    <nc r="E353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F353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8194" sId="6" odxf="1" s="1" dxf="1">
    <nc r="G353" t="inlineStr">
      <is>
        <t xml:space="preserve">Draudimo techniniai atidėjiniai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8195" sId="6" odxf="1" s="1" dxf="1">
    <nc r="H353">
      <v>324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196" sId="6" odxf="1" s="1" dxf="1">
    <nc r="I353">
      <f>I354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197" sId="6" odxf="1" s="1" dxf="1">
    <nc r="J353">
      <f>J354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8198" sId="6" odxf="1" s="1" dxf="1">
    <nc r="K353">
      <f>K354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199" sId="6" odxf="1" s="1" dxf="1">
    <nc r="L353">
      <f>L354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A353:XFD353" start="0" length="0">
    <dxf>
      <font>
        <sz val="10"/>
        <color auto="1"/>
        <name val="Times New Roman Baltic"/>
        <family val="1"/>
        <charset val="186"/>
        <scheme val="none"/>
      </font>
    </dxf>
  </rfmt>
  <rcc rId="8200" sId="6" odxf="1" s="1" dxf="1">
    <nc r="A354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</border>
    </ndxf>
  </rcc>
  <rcc rId="8201" sId="6" odxf="1" s="1" dxf="1">
    <nc r="B354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</border>
    </ndxf>
  </rcc>
  <rcc rId="8202" sId="6" odxf="1" s="1" dxf="1">
    <nc r="C354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</border>
    </ndxf>
  </rcc>
  <rcc rId="8203" sId="6" odxf="1" s="1" dxf="1">
    <nc r="D354">
      <v>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</border>
    </ndxf>
  </rcc>
  <rcc rId="8204" sId="6" odxf="1" s="1" dxf="1">
    <nc r="E35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</border>
    </ndxf>
  </rcc>
  <rcc rId="8205" sId="6" odxf="1" s="1" dxf="1">
    <nc r="F35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</border>
    </ndxf>
  </rcc>
  <rcc rId="8206" sId="6" odxf="1" s="1" dxf="1">
    <nc r="G354" t="inlineStr">
      <is>
        <t xml:space="preserve">Draudimo techniniai atidėjiniai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</ndxf>
  </rcc>
  <rcc rId="8207" sId="6" odxf="1" s="1" dxf="1">
    <nc r="H354">
      <v>325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354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</border>
    </dxf>
  </rfmt>
  <rfmt sheetId="6" s="1" sqref="J354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</border>
    </dxf>
  </rfmt>
  <rfmt sheetId="6" s="1" sqref="K354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</border>
    </dxf>
  </rfmt>
  <rfmt sheetId="6" s="1" sqref="L354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</border>
    </dxf>
  </rfmt>
  <rfmt sheetId="6" s="1" sqref="A354:XFD354" start="0" length="0">
    <dxf>
      <font>
        <sz val="10"/>
        <color auto="1"/>
        <name val="Times New Roman Baltic"/>
        <family val="1"/>
        <charset val="186"/>
        <scheme val="none"/>
      </font>
    </dxf>
  </rfmt>
  <rcc rId="8208" sId="6" odxf="1" s="1" dxf="1">
    <nc r="A355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8209" sId="6" odxf="1" s="1" dxf="1">
    <nc r="B355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8210" sId="6" odxf="1" s="1" dxf="1">
    <nc r="C355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211" sId="6" odxf="1" s="1" dxf="1">
    <nc r="D355">
      <v>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E355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F355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8212" sId="6" odxf="1" s="1" dxf="1">
    <nc r="G355" t="inlineStr">
      <is>
        <t>Kitos mokėtinos sumos (grąžintos)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8213" sId="6" odxf="1" s="1" dxf="1">
    <nc r="H355">
      <v>326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214" sId="6" odxf="1" s="1" dxf="1">
    <nc r="I355">
      <f>I356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215" sId="6" odxf="1" s="1" dxf="1">
    <nc r="J355">
      <f>J356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8216" sId="6" odxf="1" s="1" dxf="1">
    <nc r="K355">
      <f>K356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217" sId="6" odxf="1" s="1" dxf="1">
    <nc r="L355">
      <f>L356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A355:XFD355" start="0" length="0">
    <dxf>
      <font>
        <sz val="10"/>
        <color auto="1"/>
        <name val="Times New Roman Baltic"/>
        <family val="1"/>
        <charset val="186"/>
        <scheme val="none"/>
      </font>
    </dxf>
  </rfmt>
  <rcc rId="8218" sId="6" odxf="1" s="1" dxf="1">
    <nc r="A356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</border>
    </ndxf>
  </rcc>
  <rcc rId="8219" sId="6" odxf="1" s="1" dxf="1">
    <nc r="B356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</border>
    </ndxf>
  </rcc>
  <rcc rId="8220" sId="6" odxf="1" s="1" dxf="1">
    <nc r="C356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</border>
    </ndxf>
  </rcc>
  <rcc rId="8221" sId="6" odxf="1" s="1" dxf="1">
    <nc r="D356">
      <v>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</border>
    </ndxf>
  </rcc>
  <rcc rId="8222" sId="6" odxf="1" s="1" dxf="1">
    <nc r="E35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</border>
    </ndxf>
  </rcc>
  <rfmt sheetId="6" s="1" sqref="F356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</border>
    </dxf>
  </rfmt>
  <rcc rId="8223" sId="6" odxf="1" s="1" dxf="1">
    <nc r="G356" t="inlineStr">
      <is>
        <t>Kitos mokėtinos sumos (grąžintos)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8224" sId="6" odxf="1" s="1" dxf="1">
    <nc r="H356">
      <v>327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225" sId="6" odxf="1" s="1" dxf="1">
    <nc r="I356">
      <f>SUM(I357:I358)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226" sId="6" odxf="1" s="1" dxf="1">
    <nc r="J356">
      <f>SUM(J357:J358)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227" sId="6" odxf="1" s="1" dxf="1">
    <nc r="K356">
      <f>SUM(K357:K358)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228" sId="6" odxf="1" s="1" dxf="1">
    <nc r="L356">
      <f>SUM(L357:L358)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A356:XFD356" start="0" length="0">
    <dxf>
      <font>
        <sz val="10"/>
        <color auto="1"/>
        <name val="Times New Roman Baltic"/>
        <family val="1"/>
        <charset val="186"/>
        <scheme val="none"/>
      </font>
    </dxf>
  </rfmt>
  <rcc rId="8229" sId="6" odxf="1" s="1" dxf="1">
    <nc r="A357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8230" sId="6" odxf="1" s="1" dxf="1">
    <nc r="B357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8231" sId="6" odxf="1" s="1" dxf="1">
    <nc r="C357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232" sId="6" odxf="1" s="1" dxf="1">
    <nc r="D357">
      <v>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233" sId="6" odxf="1" s="1" dxf="1">
    <nc r="E357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234" sId="6" odxf="1" s="1" dxf="1">
    <nc r="F357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235" sId="6" odxf="1" s="1" dxf="1">
    <nc r="G357" t="inlineStr">
      <is>
        <t>Kitos trumpalaikės mokėtinos sumos (grąžintos)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8236" sId="6" odxf="1" s="1" dxf="1">
    <nc r="H357">
      <v>328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357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</border>
    </dxf>
  </rfmt>
  <rfmt sheetId="6" s="1" sqref="J357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</border>
    </dxf>
  </rfmt>
  <rfmt sheetId="6" s="1" sqref="K357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</border>
    </dxf>
  </rfmt>
  <rfmt sheetId="6" s="1" sqref="L357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</border>
    </dxf>
  </rfmt>
  <rfmt sheetId="6" s="1" sqref="A357:XFD357" start="0" length="0">
    <dxf>
      <font>
        <sz val="10"/>
        <color auto="1"/>
        <name val="Times New Roman Baltic"/>
        <family val="1"/>
        <charset val="186"/>
        <scheme val="none"/>
      </font>
    </dxf>
  </rfmt>
  <rcc rId="8237" sId="6" odxf="1" s="1" dxf="1">
    <nc r="A358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8238" sId="6" odxf="1" s="1" dxf="1">
    <nc r="B358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8239" sId="6" odxf="1" s="1" dxf="1">
    <nc r="C358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240" sId="6" odxf="1" s="1" dxf="1">
    <nc r="D358">
      <v>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241" sId="6" odxf="1" s="1" dxf="1">
    <nc r="E35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242" sId="6" odxf="1" s="1" dxf="1">
    <nc r="F358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243" sId="6" odxf="1" s="1" dxf="1">
    <nc r="G358" t="inlineStr">
      <is>
        <t>Kitos ilgalaikės mokėtinos sumos (grąžintos)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8244" sId="6" odxf="1" s="1" dxf="1">
    <nc r="H358">
      <v>329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I358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J358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K358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L358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A358:XFD358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A359" start="0" length="0">
    <dxf>
      <font>
        <sz val="10"/>
        <color auto="1"/>
        <name val="Times New Roman Baltic"/>
        <family val="1"/>
        <charset val="186"/>
        <scheme val="none"/>
      </font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dxf>
  </rfmt>
  <rfmt sheetId="6" s="1" sqref="B359" start="0" length="0">
    <dxf>
      <font>
        <sz val="10"/>
        <color auto="1"/>
        <name val="Times New Roman Baltic"/>
        <family val="1"/>
        <charset val="186"/>
        <scheme val="none"/>
      </font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dxf>
  </rfmt>
  <rfmt sheetId="6" s="1" sqref="C359" start="0" length="0">
    <dxf>
      <font>
        <sz val="10"/>
        <color auto="1"/>
        <name val="Times New Roman Baltic"/>
        <family val="1"/>
        <charset val="186"/>
        <scheme val="none"/>
      </font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D359" start="0" length="0">
    <dxf>
      <font>
        <sz val="10"/>
        <color auto="1"/>
        <name val="Times New Roman Baltic"/>
        <family val="1"/>
        <charset val="186"/>
        <scheme val="none"/>
      </font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E359" start="0" length="0">
    <dxf>
      <font>
        <sz val="10"/>
        <color auto="1"/>
        <name val="Times New Roman Baltic"/>
        <family val="1"/>
        <charset val="186"/>
        <scheme val="none"/>
      </font>
      <border outline="0">
        <top style="hair">
          <color indexed="64"/>
        </top>
        <bottom style="hair">
          <color indexed="64"/>
        </bottom>
      </border>
    </dxf>
  </rfmt>
  <rfmt sheetId="6" s="1" sqref="F359" start="0" length="0">
    <dxf>
      <font>
        <sz val="10"/>
        <color auto="1"/>
        <name val="Times New Roman Baltic"/>
        <family val="1"/>
        <charset val="186"/>
        <scheme val="none"/>
      </font>
      <alignment horizontal="center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8245" sId="6" odxf="1" s="1" dxf="1">
    <nc r="G359" t="inlineStr">
      <is>
        <t xml:space="preserve">IŠ VISO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10"/>
        <color auto="1"/>
        <name val="Times New Roman Baltic"/>
        <charset val="186"/>
        <scheme val="none"/>
      </font>
      <border outline="0">
        <top style="hair">
          <color indexed="64"/>
        </top>
        <bottom style="hair">
          <color indexed="64"/>
        </bottom>
      </border>
    </ndxf>
  </rcc>
  <rcc rId="8246" sId="6" odxf="1" s="1" dxf="1">
    <nc r="H359">
      <v>330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247" sId="6" odxf="1" s="1" dxf="1">
    <nc r="I359">
      <f>SUM(I30+I176)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248" sId="6" odxf="1" s="1" dxf="1">
    <nc r="J359">
      <f>SUM(J30+J176)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249" sId="6" odxf="1" s="1" dxf="1">
    <nc r="K359">
      <f>SUM(K30+K176)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250" sId="6" odxf="1" s="1" dxf="1">
    <nc r="L359">
      <f>SUM(L30+L176)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6" s="1" sqref="A359:XFD359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A360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B360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C360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D360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E360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F360" start="0" length="0">
    <dxf>
      <font>
        <sz val="10"/>
        <color auto="1"/>
        <name val="Times New Roman Baltic"/>
        <family val="1"/>
        <charset val="186"/>
        <scheme val="none"/>
      </font>
      <alignment horizontal="center"/>
    </dxf>
  </rfmt>
  <rfmt sheetId="6" s="1" sqref="G360" start="0" length="0">
    <dxf>
      <font>
        <b/>
        <sz val="10"/>
        <color auto="1"/>
        <name val="Times New Roman Baltic"/>
        <charset val="186"/>
        <scheme val="none"/>
      </font>
    </dxf>
  </rfmt>
  <rfmt sheetId="6" s="1" sqref="H360" start="0" length="0">
    <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6" s="1" sqref="I360" start="0" length="0">
    <dxf>
      <font>
        <sz val="10"/>
        <color auto="1"/>
        <name val="Times New Roman Baltic"/>
        <charset val="186"/>
        <scheme val="none"/>
      </font>
      <numFmt numFmtId="164" formatCode="0.0"/>
      <alignment horizontal="right" vertical="center"/>
      <border outline="0">
        <top style="hair">
          <color indexed="64"/>
        </top>
      </border>
    </dxf>
  </rfmt>
  <rfmt sheetId="6" s="1" sqref="J360" start="0" length="0">
    <dxf>
      <font>
        <sz val="10"/>
        <color auto="1"/>
        <name val="Times New Roman Baltic"/>
        <charset val="186"/>
        <scheme val="none"/>
      </font>
      <numFmt numFmtId="164" formatCode="0.0"/>
      <alignment horizontal="right" vertical="center"/>
    </dxf>
  </rfmt>
  <rfmt sheetId="6" s="1" sqref="K360" start="0" length="0">
    <dxf>
      <font>
        <sz val="10"/>
        <color auto="1"/>
        <name val="Times New Roman Baltic"/>
        <charset val="186"/>
        <scheme val="none"/>
      </font>
      <numFmt numFmtId="164" formatCode="0.0"/>
      <alignment horizontal="right" vertical="center"/>
    </dxf>
  </rfmt>
  <rfmt sheetId="6" s="1" sqref="L360" start="0" length="0">
    <dxf>
      <font>
        <sz val="10"/>
        <color auto="1"/>
        <name val="Times New Roman Baltic"/>
        <charset val="186"/>
        <scheme val="none"/>
      </font>
      <numFmt numFmtId="164" formatCode="0.0"/>
      <alignment horizontal="right" vertical="center"/>
    </dxf>
  </rfmt>
  <rfmt sheetId="6" s="1" sqref="A360:XFD360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A361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B361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C361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D361" start="0" length="0">
    <dxf>
      <font>
        <sz val="10"/>
        <color auto="1"/>
        <name val="Times New Roman Baltic"/>
        <family val="1"/>
        <charset val="186"/>
        <scheme val="none"/>
      </font>
      <border outline="0">
        <bottom style="hair">
          <color indexed="64"/>
        </bottom>
      </border>
    </dxf>
  </rfmt>
  <rfmt sheetId="6" s="1" sqref="E361" start="0" length="0">
    <dxf>
      <font>
        <sz val="10"/>
        <color auto="1"/>
        <name val="Times New Roman Baltic"/>
        <family val="1"/>
        <charset val="186"/>
        <scheme val="none"/>
      </font>
      <border outline="0">
        <bottom style="hair">
          <color indexed="64"/>
        </bottom>
      </border>
    </dxf>
  </rfmt>
  <rfmt sheetId="6" s="1" sqref="F361" start="0" length="0">
    <dxf>
      <font>
        <sz val="10"/>
        <color auto="1"/>
        <name val="Times New Roman Baltic"/>
        <family val="1"/>
        <charset val="186"/>
        <scheme val="none"/>
      </font>
      <alignment horizontal="center"/>
      <border outline="0">
        <bottom style="hair">
          <color indexed="64"/>
        </bottom>
      </border>
    </dxf>
  </rfmt>
  <rcc rId="8251" sId="6" odxf="1" s="1" dxf="1">
    <nc r="G361" t="inlineStr">
      <is>
        <t>Direktorė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border outline="0">
        <bottom style="hair">
          <color indexed="64"/>
        </bottom>
      </border>
    </ndxf>
  </rcc>
  <rfmt sheetId="6" s="1" sqref="H361" start="0" length="0">
    <dxf>
      <font>
        <sz val="8"/>
        <color auto="1"/>
        <name val="Times New Roman Baltic"/>
        <charset val="186"/>
        <scheme val="none"/>
      </font>
      <alignment horizontal="center" vertical="center" wrapText="1"/>
    </dxf>
  </rfmt>
  <rfmt sheetId="6" s="1" sqref="I361" start="0" length="0">
    <dxf>
      <font>
        <sz val="10"/>
        <color auto="1"/>
        <name val="Times New Roman Baltic"/>
        <charset val="186"/>
        <scheme val="none"/>
      </font>
      <numFmt numFmtId="164" formatCode="0.0"/>
      <alignment horizontal="right" vertical="center"/>
      <border outline="0">
        <bottom style="hair">
          <color indexed="64"/>
        </bottom>
      </border>
    </dxf>
  </rfmt>
  <rfmt sheetId="6" s="1" sqref="J361" start="0" length="0">
    <dxf>
      <font>
        <sz val="10"/>
        <color auto="1"/>
        <name val="Times New Roman Baltic"/>
        <charset val="186"/>
        <scheme val="none"/>
      </font>
      <numFmt numFmtId="164" formatCode="0.0"/>
      <alignment horizontal="right" vertical="center"/>
    </dxf>
  </rfmt>
  <rcc rId="8252" sId="6" odxf="1" s="1" dxf="1">
    <nc r="K361" t="inlineStr">
      <is>
        <t>Birutė Rudzinskienė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numFmt numFmtId="164" formatCode="0.0"/>
      <alignment horizontal="left" vertical="center"/>
      <border outline="0">
        <bottom style="hair">
          <color indexed="64"/>
        </bottom>
      </border>
    </ndxf>
  </rcc>
  <rfmt sheetId="6" s="1" sqref="L361" start="0" length="0">
    <dxf>
      <font>
        <sz val="10"/>
        <color auto="1"/>
        <name val="Times New Roman Baltic"/>
        <charset val="186"/>
        <scheme val="none"/>
      </font>
      <numFmt numFmtId="164" formatCode="0.0"/>
      <alignment horizontal="right" vertical="center"/>
      <border outline="0">
        <bottom style="hair">
          <color indexed="64"/>
        </bottom>
      </border>
    </dxf>
  </rfmt>
  <rfmt sheetId="6" s="1" sqref="A361:XFD361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A362" start="0" length="0">
    <dxf>
      <font>
        <sz val="10"/>
        <color auto="1"/>
        <name val="Times New Roman Baltic"/>
        <family val="1"/>
        <charset val="186"/>
        <scheme val="none"/>
      </font>
      <alignment vertical="center"/>
    </dxf>
  </rfmt>
  <rfmt sheetId="6" s="1" sqref="B362" start="0" length="0">
    <dxf>
      <font>
        <sz val="10"/>
        <color auto="1"/>
        <name val="Times New Roman Baltic"/>
        <family val="1"/>
        <charset val="186"/>
        <scheme val="none"/>
      </font>
      <alignment vertical="center"/>
    </dxf>
  </rfmt>
  <rfmt sheetId="6" s="1" sqref="C362" start="0" length="0">
    <dxf>
      <font>
        <sz val="10"/>
        <color auto="1"/>
        <name val="Times New Roman Baltic"/>
        <family val="1"/>
        <charset val="186"/>
        <scheme val="none"/>
      </font>
      <alignment vertical="center"/>
    </dxf>
  </rfmt>
  <rcc rId="8253" sId="6" odxf="1" s="1" dxf="1">
    <nc r="D362" t="inlineStr">
      <is>
        <t xml:space="preserve">      (įstaigos vadovo ar jo įgalioto asmens pareigų  pavadinimas)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vertical="top"/>
    </ndxf>
  </rcc>
  <rfmt sheetId="6" sqref="H362" start="0" length="0">
    <dxf>
      <font>
        <sz val="10"/>
        <color auto="1"/>
        <name val="Arial"/>
        <family val="2"/>
        <charset val="186"/>
        <scheme val="none"/>
      </font>
    </dxf>
  </rfmt>
  <rcc rId="8254" sId="6" odxf="1" s="1" dxf="1">
    <nc r="I362" t="inlineStr">
      <is>
        <t>(parašas)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vertAlign val="superscript"/>
        <sz val="12"/>
        <color auto="1"/>
        <name val="Times New Roman"/>
        <family val="1"/>
        <charset val="186"/>
        <scheme val="none"/>
      </font>
      <alignment horizontal="center" vertical="top"/>
    </ndxf>
  </rcc>
  <rfmt sheetId="6" s="1" sqref="J362" start="0" length="0">
    <dxf>
      <font>
        <sz val="10"/>
        <color auto="1"/>
        <name val="Times New Roman Baltic"/>
        <family val="1"/>
        <charset val="186"/>
        <scheme val="none"/>
      </font>
    </dxf>
  </rfmt>
  <rcc rId="8255" sId="6" odxf="1" s="1" dxf="1">
    <nc r="K362" t="inlineStr">
      <is>
        <t>(vardas ir pavardė)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vertAlign val="superscript"/>
        <sz val="12"/>
        <color auto="1"/>
        <name val="Times New Roman"/>
        <family val="1"/>
        <charset val="186"/>
        <scheme val="none"/>
      </font>
      <alignment horizontal="center" vertical="top"/>
    </ndxf>
  </rcc>
  <rfmt sheetId="6" s="1" sqref="A362:XFD362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A363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B363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C363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D363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E363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F363" start="0" length="0">
    <dxf>
      <font>
        <sz val="10"/>
        <color auto="1"/>
        <name val="Times New Roman Baltic"/>
        <family val="1"/>
        <charset val="186"/>
        <scheme val="none"/>
      </font>
      <alignment horizontal="center"/>
    </dxf>
  </rfmt>
  <rfmt sheetId="6" s="1" sqref="G363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H363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I363" start="0" length="0">
    <dxf>
      <font>
        <vertAlign val="superscript"/>
        <sz val="10"/>
        <color auto="1"/>
        <name val="Times New Roman"/>
        <family val="1"/>
        <charset val="186"/>
        <scheme val="none"/>
      </font>
      <alignment horizontal="center" vertical="top"/>
    </dxf>
  </rfmt>
  <rfmt sheetId="6" s="1" sqref="J363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K363" start="0" length="0">
    <dxf>
      <font>
        <vertAlign val="superscript"/>
        <sz val="10"/>
        <color auto="1"/>
        <name val="Times New Roman"/>
        <family val="1"/>
        <charset val="186"/>
        <scheme val="none"/>
      </font>
      <alignment horizontal="center" vertical="top"/>
    </dxf>
  </rfmt>
  <rfmt sheetId="6" s="1" sqref="L363" start="0" length="0">
    <dxf>
      <font>
        <vertAlign val="superscript"/>
        <sz val="10"/>
        <color auto="1"/>
        <name val="Times New Roman"/>
        <family val="1"/>
        <charset val="186"/>
        <scheme val="none"/>
      </font>
      <alignment horizontal="center" vertical="top"/>
    </dxf>
  </rfmt>
  <rfmt sheetId="6" s="1" sqref="A363:XFD363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A364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B364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C364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D364" start="0" length="0">
    <dxf>
      <font>
        <sz val="10"/>
        <color auto="1"/>
        <name val="Times New Roman Baltic"/>
        <family val="1"/>
        <charset val="186"/>
        <scheme val="none"/>
      </font>
      <border outline="0">
        <bottom style="hair">
          <color indexed="64"/>
        </bottom>
      </border>
    </dxf>
  </rfmt>
  <rfmt sheetId="6" s="1" sqref="E364" start="0" length="0">
    <dxf>
      <font>
        <sz val="10"/>
        <color auto="1"/>
        <name val="Times New Roman Baltic"/>
        <family val="1"/>
        <charset val="186"/>
        <scheme val="none"/>
      </font>
      <border outline="0">
        <bottom style="hair">
          <color indexed="64"/>
        </bottom>
      </border>
    </dxf>
  </rfmt>
  <rfmt sheetId="6" s="1" sqref="F364" start="0" length="0">
    <dxf>
      <font>
        <sz val="10"/>
        <color auto="1"/>
        <name val="Times New Roman Baltic"/>
        <family val="1"/>
        <charset val="186"/>
        <scheme val="none"/>
      </font>
      <alignment horizontal="center"/>
      <border outline="0">
        <bottom style="hair">
          <color indexed="64"/>
        </bottom>
      </border>
    </dxf>
  </rfmt>
  <rcc rId="8256" sId="6" odxf="1" s="1" dxf="1">
    <nc r="G364" t="inlineStr">
      <is>
        <t>Vyr.buhalterė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border outline="0">
        <bottom style="hair">
          <color indexed="64"/>
        </bottom>
      </border>
    </ndxf>
  </rcc>
  <rfmt sheetId="6" s="1" sqref="H364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I364" start="0" length="0">
    <dxf>
      <font>
        <vertAlign val="superscript"/>
        <sz val="10"/>
        <color auto="1"/>
        <name val="Times New Roman"/>
        <family val="1"/>
        <charset val="186"/>
        <scheme val="none"/>
      </font>
      <alignment horizontal="center" vertical="top"/>
    </dxf>
  </rfmt>
  <rfmt sheetId="6" s="1" sqref="J364" start="0" length="0">
    <dxf>
      <font>
        <sz val="10"/>
        <color auto="1"/>
        <name val="Times New Roman Baltic"/>
        <family val="1"/>
        <charset val="186"/>
        <scheme val="none"/>
      </font>
    </dxf>
  </rfmt>
  <rcc rId="8257" sId="6" odxf="1" s="1" dxf="1">
    <nc r="K364" t="inlineStr">
      <is>
        <t>Benedikta Jakštienė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numFmt numFmtId="164" formatCode="0.0"/>
      <alignment horizontal="left" vertical="center"/>
      <border outline="0">
        <bottom style="hair">
          <color indexed="64"/>
        </bottom>
      </border>
    </ndxf>
  </rcc>
  <rfmt sheetId="6" s="1" sqref="L364" start="0" length="0">
    <dxf>
      <font>
        <vertAlign val="superscript"/>
        <sz val="10"/>
        <color auto="1"/>
        <name val="Times New Roman"/>
        <family val="1"/>
        <charset val="186"/>
        <scheme val="none"/>
      </font>
      <alignment horizontal="center" vertical="top"/>
      <border outline="0">
        <bottom style="hair">
          <color indexed="64"/>
        </bottom>
      </border>
    </dxf>
  </rfmt>
  <rfmt sheetId="6" s="1" sqref="A364:XFD364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A365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B365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C365" start="0" length="0">
    <dxf>
      <font>
        <sz val="10"/>
        <color auto="1"/>
        <name val="Times New Roman Baltic"/>
        <family val="1"/>
        <charset val="186"/>
        <scheme val="none"/>
      </font>
    </dxf>
  </rfmt>
  <rcc rId="8258" sId="6" odxf="1" s="1" dxf="1">
    <nc r="D365" t="inlineStr">
      <is>
        <t xml:space="preserve">  (vyriausiasis buhalteris (buhalteris)/centralizuotos apskaitos įstaigos vadovas arba jo įgaliotas asmuo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top" wrapText="1"/>
      <border outline="0">
        <top style="hair">
          <color indexed="64"/>
        </top>
      </border>
    </ndxf>
  </rcc>
  <rfmt sheetId="6" sqref="H365" start="0" length="0">
    <dxf>
      <font>
        <sz val="10"/>
        <color auto="1"/>
        <name val="Arial"/>
        <family val="2"/>
        <charset val="186"/>
        <scheme val="none"/>
      </font>
      <alignment horizontal="center" vertical="top"/>
    </dxf>
  </rfmt>
  <rcc rId="8259" sId="6" odxf="1" s="1" dxf="1">
    <nc r="I365" t="inlineStr">
      <is>
        <t>(parašas)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vertAlign val="superscript"/>
        <sz val="12"/>
        <color auto="1"/>
        <name val="Times New Roman"/>
        <family val="1"/>
        <charset val="186"/>
        <scheme val="none"/>
      </font>
      <alignment horizontal="center" vertical="top"/>
      <border outline="0">
        <top style="hair">
          <color indexed="64"/>
        </top>
      </border>
    </ndxf>
  </rcc>
  <rfmt sheetId="6" s="1" sqref="J365" start="0" length="0">
    <dxf>
      <font>
        <sz val="10"/>
        <color auto="1"/>
        <name val="Times New Roman Baltic"/>
        <family val="1"/>
        <charset val="186"/>
        <scheme val="none"/>
      </font>
    </dxf>
  </rfmt>
  <rcc rId="8260" sId="6" odxf="1" s="1" dxf="1">
    <nc r="K365" t="inlineStr">
      <is>
        <t>(vardas ir pavardė)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vertAlign val="superscript"/>
        <sz val="12"/>
        <color auto="1"/>
        <name val="Times New Roman"/>
        <family val="1"/>
        <charset val="186"/>
        <scheme val="none"/>
      </font>
      <alignment horizontal="center" vertical="top"/>
    </ndxf>
  </rcc>
  <rfmt sheetId="6" s="1" sqref="A365:XFD365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A1:A1048576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B1:B1048576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C1:C1048576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D1:D1048576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E1:E1048576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F1:F1048576" start="0" length="0">
    <dxf>
      <font>
        <sz val="10"/>
        <color auto="1"/>
        <name val="Times New Roman Baltic"/>
        <family val="1"/>
        <charset val="186"/>
        <scheme val="none"/>
      </font>
      <alignment horizontal="center"/>
    </dxf>
  </rfmt>
  <rfmt sheetId="6" s="1" sqref="G1:G1048576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H1:H1048576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I1:I1048576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J1:J1048576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K1:K1048576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L1:L1048576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M1:M1048576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N1:N1048576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O1:O1048576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P1:P1048576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Q1:Q1048576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R1:R1048576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s="1" sqref="S1:S1048576" start="0" length="0">
    <dxf>
      <font>
        <sz val="10"/>
        <color auto="1"/>
        <name val="Times New Roman Baltic"/>
        <family val="1"/>
        <charset val="186"/>
        <scheme val="none"/>
      </font>
    </dxf>
  </rfmt>
  <rfmt sheetId="6" xfDxf="1" sqref="G13" start="0" length="0"/>
  <rcc rId="8261" sId="6" odxf="1" s="1" dxf="1">
    <nc r="G13" t="inlineStr">
      <is>
        <t>ATASKAITA</t>
      </is>
    </nc>
    <ndxf>
      <font>
        <b/>
        <sz val="12"/>
        <color auto="1"/>
        <name val="Times New Roman Baltic"/>
        <family val="1"/>
        <charset val="186"/>
        <scheme val="none"/>
      </font>
      <alignment horizontal="center" vertical="center" wrapText="1"/>
    </ndxf>
  </rcc>
  <rfmt sheetId="6" s="1" sqref="H13" start="0" length="0">
    <dxf>
      <font>
        <b/>
        <sz val="12"/>
        <color auto="1"/>
        <name val="Times New Roman Baltic"/>
        <family val="1"/>
        <charset val="186"/>
        <scheme val="none"/>
      </font>
      <alignment horizontal="center" vertical="center" wrapText="1"/>
    </dxf>
  </rfmt>
  <rfmt sheetId="6" s="1" sqref="I13" start="0" length="0">
    <dxf>
      <font>
        <b/>
        <sz val="12"/>
        <color auto="1"/>
        <name val="Times New Roman Baltic"/>
        <family val="1"/>
        <charset val="186"/>
        <scheme val="none"/>
      </font>
      <alignment horizontal="center" vertical="center" wrapText="1"/>
    </dxf>
  </rfmt>
  <rfmt sheetId="6" s="1" sqref="J13" start="0" length="0">
    <dxf>
      <font>
        <b/>
        <sz val="12"/>
        <color auto="1"/>
        <name val="Times New Roman Baltic"/>
        <family val="1"/>
        <charset val="186"/>
        <scheme val="none"/>
      </font>
      <alignment horizontal="center" vertical="center" wrapText="1"/>
    </dxf>
  </rfmt>
  <rfmt sheetId="6" s="1" sqref="K13" start="0" length="0">
    <dxf>
      <font>
        <b/>
        <sz val="12"/>
        <color auto="1"/>
        <name val="Times New Roman Baltic"/>
        <family val="1"/>
        <charset val="186"/>
        <scheme val="none"/>
      </font>
      <alignment horizontal="center" vertical="center" wrapText="1"/>
    </dxf>
  </rfmt>
  <rfmt sheetId="6" s="1" sqref="L13" start="0" length="0">
    <dxf>
      <font>
        <b/>
        <sz val="12"/>
        <color auto="1"/>
        <name val="Times New Roman Baltic"/>
        <family val="1"/>
        <charset val="186"/>
        <scheme val="none"/>
      </font>
      <alignment horizontal="center" vertical="center" wrapText="1"/>
    </dxf>
  </rfmt>
  <rfmt sheetId="6" sqref="M13" start="0" length="0">
    <dxf>
      <font>
        <b/>
        <sz val="12"/>
        <name val="Times New Roman Baltic"/>
        <family val="1"/>
      </font>
      <alignment horizontal="center" vertical="center" wrapText="1"/>
    </dxf>
  </rfmt>
  <rfmt sheetId="6" sqref="N13" start="0" length="0">
    <dxf>
      <font>
        <b/>
        <sz val="12"/>
        <name val="Times New Roman Baltic"/>
        <family val="1"/>
      </font>
      <alignment horizontal="center" vertical="center" wrapText="1"/>
    </dxf>
  </rfmt>
  <rfmt sheetId="6" sqref="O13" start="0" length="0">
    <dxf>
      <font>
        <b/>
        <sz val="12"/>
        <name val="Times New Roman Baltic"/>
        <family val="1"/>
      </font>
      <alignment horizontal="center" vertical="center" wrapText="1"/>
    </dxf>
  </rfmt>
  <rfmt sheetId="6" sqref="P13" start="0" length="0">
    <dxf>
      <font>
        <b/>
        <sz val="12"/>
        <name val="Times New Roman Baltic"/>
        <family val="1"/>
      </font>
      <alignment horizontal="center" vertical="center" wrapText="1"/>
    </dxf>
  </rfmt>
  <rfmt sheetId="6" sqref="Q13" start="0" length="0">
    <dxf>
      <font>
        <b/>
        <sz val="12"/>
        <name val="Times New Roman Baltic"/>
        <family val="1"/>
      </font>
      <alignment horizontal="center" vertical="center" wrapText="1"/>
    </dxf>
  </rfmt>
  <rcc rId="8262" sId="6" odxf="1" s="1" dxf="1">
    <nc r="G9" t="inlineStr">
      <is>
        <t>2019 M. KOVO 31 D.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12"/>
        <color auto="1"/>
        <name val="Times New Roman Baltic"/>
        <family val="1"/>
        <charset val="186"/>
        <scheme val="none"/>
      </font>
      <alignment horizontal="center" vertical="center" wrapText="1"/>
    </ndxf>
  </rcc>
  <rfmt sheetId="6" s="1" sqref="H9" start="0" length="0">
    <dxf>
      <font>
        <b/>
        <sz val="12"/>
        <color auto="1"/>
        <name val="Times New Roman Baltic"/>
        <family val="1"/>
        <charset val="186"/>
        <scheme val="none"/>
      </font>
      <alignment horizontal="center" vertical="center" wrapText="1"/>
    </dxf>
  </rfmt>
  <rfmt sheetId="6" s="1" sqref="I9" start="0" length="0">
    <dxf>
      <font>
        <b/>
        <sz val="12"/>
        <color auto="1"/>
        <name val="Times New Roman Baltic"/>
        <family val="1"/>
        <charset val="186"/>
        <scheme val="none"/>
      </font>
      <alignment horizontal="center" vertical="center" wrapText="1"/>
    </dxf>
  </rfmt>
  <rfmt sheetId="6" s="1" sqref="J9" start="0" length="0">
    <dxf>
      <font>
        <b/>
        <sz val="12"/>
        <color auto="1"/>
        <name val="Times New Roman Baltic"/>
        <family val="1"/>
        <charset val="186"/>
        <scheme val="none"/>
      </font>
      <alignment horizontal="center" vertical="center" wrapText="1"/>
    </dxf>
  </rfmt>
  <rfmt sheetId="6" s="1" sqref="K9" start="0" length="0">
    <dxf>
      <font>
        <b/>
        <sz val="12"/>
        <color auto="1"/>
        <name val="Times New Roman Baltic"/>
        <family val="1"/>
        <charset val="186"/>
        <scheme val="none"/>
      </font>
      <alignment horizontal="center" vertical="center" wrapText="1"/>
    </dxf>
  </rfmt>
  <rfmt sheetId="6" s="1" sqref="L9" start="0" length="0">
    <dxf>
      <font>
        <b/>
        <sz val="12"/>
        <color auto="1"/>
        <name val="Times New Roman Baltic"/>
        <family val="1"/>
        <charset val="186"/>
        <scheme val="none"/>
      </font>
      <alignment horizontal="center" vertical="center" wrapText="1"/>
    </dxf>
  </rfmt>
  <rfmt sheetId="6" s="1" sqref="M9" start="0" length="0">
    <dxf>
      <font>
        <b/>
        <sz val="12"/>
        <color auto="1"/>
        <name val="Times New Roman Baltic"/>
        <family val="1"/>
        <charset val="186"/>
        <scheme val="none"/>
      </font>
      <numFmt numFmtId="0" formatCode="General"/>
      <alignment horizontal="center"/>
    </dxf>
  </rfmt>
  <rfmt sheetId="6" sqref="N9" start="0" length="0">
    <dxf>
      <font>
        <b/>
        <sz val="12"/>
        <name val="Times New Roman Baltic"/>
        <family val="1"/>
      </font>
      <alignment horizontal="center" vertical="center" wrapText="1"/>
    </dxf>
  </rfmt>
  <rfmt sheetId="6" sqref="O9" start="0" length="0">
    <dxf>
      <font>
        <b/>
        <sz val="12"/>
        <name val="Times New Roman Baltic"/>
        <family val="1"/>
      </font>
      <alignment horizontal="center" vertical="center" wrapText="1"/>
    </dxf>
  </rfmt>
  <rfmt sheetId="6" sqref="P9" start="0" length="0">
    <dxf>
      <font>
        <b/>
        <sz val="12"/>
        <name val="Times New Roman Baltic"/>
        <family val="1"/>
      </font>
      <alignment horizontal="center" vertical="center" wrapText="1"/>
    </dxf>
  </rfmt>
  <rfmt sheetId="6" sqref="Q9" start="0" length="0">
    <dxf>
      <font>
        <b/>
        <sz val="12"/>
        <name val="Times New Roman Baltic"/>
        <family val="1"/>
      </font>
      <alignment horizontal="center" vertical="center" wrapText="1"/>
    </dxf>
  </rfmt>
  <rfmt sheetId="6" sqref="R9" start="0" length="0">
    <dxf>
      <font>
        <b/>
        <sz val="12"/>
        <name val="Times New Roman Baltic"/>
        <family val="1"/>
      </font>
      <alignment horizontal="center" vertical="center" wrapText="1"/>
    </dxf>
  </rfmt>
  <rfmt sheetId="6" sqref="A7">
    <dxf>
      <alignment horizontal="right"/>
    </dxf>
  </rfmt>
  <rfmt sheetId="6" sqref="A7">
    <dxf>
      <alignment horizontal="left"/>
    </dxf>
  </rfmt>
  <rcc rId="8263" sId="6">
    <nc r="A27" t="inlineStr">
      <is>
        <t>Išlaidų ekonominės klasifikacijos kodas</t>
      </is>
    </nc>
  </rcc>
  <rfmt sheetId="6" sqref="B27" start="0" length="0">
    <dxf>
      <font>
        <sz val="9"/>
        <color auto="1"/>
        <name val="Arial"/>
        <family val="2"/>
        <charset val="186"/>
        <scheme val="none"/>
      </font>
      <alignment horizontal="left" vertical="center" wrapText="1"/>
      <border outline="0">
        <top style="hair">
          <color indexed="64"/>
        </top>
      </border>
    </dxf>
  </rfmt>
  <rfmt sheetId="6" sqref="C27" start="0" length="0">
    <dxf>
      <font>
        <sz val="9"/>
        <color auto="1"/>
        <name val="Arial"/>
        <family val="2"/>
        <charset val="186"/>
        <scheme val="none"/>
      </font>
      <alignment horizontal="left" vertical="center" wrapText="1"/>
      <border outline="0">
        <top style="hair">
          <color indexed="64"/>
        </top>
      </border>
    </dxf>
  </rfmt>
  <rfmt sheetId="6" sqref="D27" start="0" length="0">
    <dxf>
      <font>
        <sz val="9"/>
        <color auto="1"/>
        <name val="Arial"/>
        <family val="2"/>
        <charset val="186"/>
        <scheme val="none"/>
      </font>
      <alignment horizontal="left" vertical="center" wrapText="1"/>
      <border outline="0">
        <top style="hair">
          <color indexed="64"/>
        </top>
      </border>
    </dxf>
  </rfmt>
  <rfmt sheetId="6" sqref="E27" start="0" length="0">
    <dxf>
      <font>
        <sz val="9"/>
        <color auto="1"/>
        <name val="Arial"/>
        <family val="2"/>
        <charset val="186"/>
        <scheme val="none"/>
      </font>
      <alignment horizontal="left" vertical="center" wrapText="1"/>
      <border outline="0">
        <top style="hair">
          <color indexed="64"/>
        </top>
      </border>
    </dxf>
  </rfmt>
  <rfmt sheetId="6" sqref="F27" start="0" length="0">
    <dxf>
      <font>
        <sz val="9"/>
        <color auto="1"/>
        <name val="Arial"/>
        <family val="2"/>
        <charset val="186"/>
        <scheme val="none"/>
      </font>
      <alignment horizontal="left" vertical="center" wrapText="1"/>
      <border outline="0">
        <top style="hair">
          <color indexed="64"/>
        </top>
      </border>
    </dxf>
  </rfmt>
  <rfmt sheetId="6" sqref="A28" start="0" length="0">
    <dxf>
      <font>
        <sz val="9"/>
        <color auto="1"/>
        <name val="Arial"/>
        <family val="2"/>
        <charset val="186"/>
        <scheme val="none"/>
      </font>
      <alignment horizontal="left" vertical="center" wrapText="1"/>
      <border outline="0">
        <left style="hair">
          <color indexed="64"/>
        </left>
        <bottom style="hair">
          <color indexed="64"/>
        </bottom>
      </border>
    </dxf>
  </rfmt>
  <rfmt sheetId="6" sqref="B28" start="0" length="0">
    <dxf>
      <font>
        <sz val="9"/>
        <color auto="1"/>
        <name val="Arial"/>
        <family val="2"/>
        <charset val="186"/>
        <scheme val="none"/>
      </font>
      <alignment horizontal="left" vertical="center" wrapText="1"/>
      <border outline="0">
        <bottom style="hair">
          <color indexed="64"/>
        </bottom>
      </border>
    </dxf>
  </rfmt>
  <rfmt sheetId="6" sqref="C28" start="0" length="0">
    <dxf>
      <font>
        <sz val="9"/>
        <color auto="1"/>
        <name val="Arial"/>
        <family val="2"/>
        <charset val="186"/>
        <scheme val="none"/>
      </font>
      <alignment horizontal="left" vertical="center" wrapText="1"/>
      <border outline="0">
        <bottom style="hair">
          <color indexed="64"/>
        </bottom>
      </border>
    </dxf>
  </rfmt>
  <rfmt sheetId="6" sqref="D28" start="0" length="0">
    <dxf>
      <font>
        <sz val="9"/>
        <color auto="1"/>
        <name val="Arial"/>
        <family val="2"/>
        <charset val="186"/>
        <scheme val="none"/>
      </font>
      <alignment horizontal="left" vertical="center" wrapText="1"/>
      <border outline="0">
        <bottom style="hair">
          <color indexed="64"/>
        </bottom>
      </border>
    </dxf>
  </rfmt>
  <rfmt sheetId="6" sqref="E28" start="0" length="0">
    <dxf>
      <font>
        <sz val="9"/>
        <color auto="1"/>
        <name val="Arial"/>
        <family val="2"/>
        <charset val="186"/>
        <scheme val="none"/>
      </font>
      <alignment horizontal="left" vertical="center" wrapText="1"/>
      <border outline="0">
        <bottom style="hair">
          <color indexed="64"/>
        </bottom>
      </border>
    </dxf>
  </rfmt>
  <rfmt sheetId="6" sqref="F28" start="0" length="0">
    <dxf>
      <font>
        <sz val="9"/>
        <color auto="1"/>
        <name val="Arial"/>
        <family val="2"/>
        <charset val="186"/>
        <scheme val="none"/>
      </font>
      <alignment horizontal="left" vertical="center" wrapText="1"/>
      <border outline="0">
        <bottom style="hair">
          <color indexed="64"/>
        </bottom>
      </border>
    </dxf>
  </rfmt>
  <rcc rId="8264" sId="4">
    <nc r="R31">
      <v>0</v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AB76119C_598D_4DE6_83B4_ADE280D3AF99_.wvu.PrintTitles" hidden="1" oldHidden="1">
    <formula>'f2'!$19:$25</formula>
  </rdn>
  <rdn rId="0" localSheetId="1" customView="1" name="Z_AB76119C_598D_4DE6_83B4_ADE280D3AF99_.wvu.Cols" hidden="1" oldHidden="1">
    <formula>'f2'!$M:$P</formula>
  </rdn>
  <rdn rId="0" localSheetId="2" customView="1" name="Z_AB76119C_598D_4DE6_83B4_ADE280D3AF99_.wvu.PrintTitles" hidden="1" oldHidden="1">
    <formula>'f2 (2)'!$19:$25</formula>
  </rdn>
  <rdn rId="0" localSheetId="2" customView="1" name="Z_AB76119C_598D_4DE6_83B4_ADE280D3AF99_.wvu.Cols" hidden="1" oldHidden="1">
    <formula>'f2 (2)'!$M:$P</formula>
  </rdn>
  <rdn rId="0" localSheetId="3" customView="1" name="Z_AB76119C_598D_4DE6_83B4_ADE280D3AF99_.wvu.PrintTitles" hidden="1" oldHidden="1">
    <formula>'f2 (3)'!$19:$25</formula>
  </rdn>
  <rdn rId="0" localSheetId="3" customView="1" name="Z_AB76119C_598D_4DE6_83B4_ADE280D3AF99_.wvu.Cols" hidden="1" oldHidden="1">
    <formula>'f2 (3)'!$M:$P</formula>
  </rdn>
  <rdn rId="0" localSheetId="4" customView="1" name="Z_AB76119C_598D_4DE6_83B4_ADE280D3AF99_.wvu.PrintTitles" hidden="1" oldHidden="1">
    <formula>'F2 _20190101'!$19:$29</formula>
  </rdn>
  <rdn rId="0" localSheetId="4" customView="1" name="Z_AB76119C_598D_4DE6_83B4_ADE280D3AF99_.wvu.Cols" hidden="1" oldHidden="1">
    <formula>'F2 _20190101'!$M:$P</formula>
  </rdn>
  <rcv guid="{AB76119C-598D-4DE6-83B4-ADE280D3AF99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7" s="1" sqref="A1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B1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C1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D1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E1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F1" start="0" length="0">
    <dxf>
      <font>
        <sz val="10"/>
        <color auto="1"/>
        <name val="Times New Roman Baltic"/>
        <family val="1"/>
        <charset val="186"/>
        <scheme val="none"/>
      </font>
      <alignment horizontal="center"/>
    </dxf>
  </rfmt>
  <rfmt sheetId="7" sqref="G1" start="0" length="0">
    <dxf>
      <font>
        <sz val="8"/>
        <color auto="1"/>
        <name val="Times New Roman"/>
        <family val="1"/>
        <charset val="186"/>
        <scheme val="none"/>
      </font>
      <alignment horizontal="right" vertical="center"/>
    </dxf>
  </rfmt>
  <rfmt sheetId="7" sqref="H1" start="0" length="0">
    <dxf>
      <font>
        <sz val="8"/>
        <color auto="1"/>
        <name val="Times New Roman"/>
        <family val="1"/>
        <charset val="186"/>
        <scheme val="none"/>
      </font>
      <alignment vertical="center"/>
    </dxf>
  </rfmt>
  <rfmt sheetId="7" sqref="I1" start="0" length="0">
    <dxf>
      <alignment vertical="center"/>
    </dxf>
  </rfmt>
  <rcc rId="8265" sId="7" odxf="1" s="1" dxf="1">
    <nc r="J1" t="inlineStr">
      <is>
        <t>Forma Nr. 2 patvirtinta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family val="1"/>
        <charset val="186"/>
        <scheme val="none"/>
      </font>
    </ndxf>
  </rcc>
  <rfmt sheetId="7" s="1" sqref="K1" start="0" length="0">
    <dxf>
      <font>
        <sz val="8"/>
        <color auto="1"/>
        <name val="Times New Roman Baltic"/>
        <family val="1"/>
        <charset val="186"/>
        <scheme val="none"/>
      </font>
    </dxf>
  </rfmt>
  <rfmt sheetId="7" s="1" sqref="L1" start="0" length="0">
    <dxf>
      <font>
        <sz val="8"/>
        <color auto="1"/>
        <name val="Times New Roman Baltic"/>
        <family val="1"/>
        <charset val="186"/>
        <scheme val="none"/>
      </font>
    </dxf>
  </rfmt>
  <rfmt sheetId="7" s="1" sqref="M1" start="0" length="0">
    <dxf>
      <font>
        <sz val="8"/>
        <color auto="1"/>
        <name val="Times New Roman"/>
        <family val="1"/>
        <charset val="186"/>
        <scheme val="none"/>
      </font>
      <numFmt numFmtId="164" formatCode="0.0"/>
      <alignment horizontal="left" vertical="center" wrapText="1"/>
    </dxf>
  </rfmt>
  <rfmt sheetId="7" s="1" sqref="N1" start="0" length="0">
    <dxf>
      <font>
        <sz val="8"/>
        <color auto="1"/>
        <name val="Times New Roman Baltic"/>
        <family val="1"/>
        <charset val="186"/>
        <scheme val="none"/>
      </font>
    </dxf>
  </rfmt>
  <rfmt sheetId="7" s="1" sqref="O1" start="0" length="0">
    <dxf>
      <font>
        <sz val="8"/>
        <color auto="1"/>
        <name val="Times New Roman Baltic"/>
        <family val="1"/>
        <charset val="186"/>
        <scheme val="none"/>
      </font>
    </dxf>
  </rfmt>
  <rfmt sheetId="7" s="1" sqref="P1" start="0" length="0">
    <dxf>
      <font>
        <sz val="8"/>
        <color auto="1"/>
        <name val="Times New Roman Baltic"/>
        <family val="1"/>
        <charset val="186"/>
        <scheme val="none"/>
      </font>
    </dxf>
  </rfmt>
  <rfmt sheetId="7" s="1" sqref="Q1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A1:XFD1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A2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B2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C2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D2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E2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F2" start="0" length="0">
    <dxf>
      <font>
        <sz val="10"/>
        <color auto="1"/>
        <name val="Times New Roman Baltic"/>
        <family val="1"/>
        <charset val="186"/>
        <scheme val="none"/>
      </font>
      <alignment horizontal="center"/>
    </dxf>
  </rfmt>
  <rfmt sheetId="7" s="1" sqref="G2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H2" start="0" length="0">
    <dxf>
      <font>
        <sz val="8"/>
        <color auto="1"/>
        <name val="Times New Roman"/>
        <family val="1"/>
        <charset val="186"/>
        <scheme val="none"/>
      </font>
      <alignment vertical="center"/>
    </dxf>
  </rfmt>
  <rcc rId="8266" sId="7" odxf="1" s="1" dxf="1">
    <nc r="J2" t="inlineStr">
      <is>
        <t>Lietuvos Respublikos finansų ministro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family val="1"/>
        <charset val="186"/>
        <scheme val="none"/>
      </font>
    </ndxf>
  </rcc>
  <rfmt sheetId="7" s="1" sqref="K2" start="0" length="0">
    <dxf>
      <font>
        <sz val="8"/>
        <color auto="1"/>
        <name val="Times New Roman Baltic"/>
        <family val="1"/>
        <charset val="186"/>
        <scheme val="none"/>
      </font>
    </dxf>
  </rfmt>
  <rfmt sheetId="7" s="1" sqref="L2" start="0" length="0">
    <dxf>
      <font>
        <sz val="8"/>
        <color auto="1"/>
        <name val="Times New Roman Baltic"/>
        <family val="1"/>
        <charset val="186"/>
        <scheme val="none"/>
      </font>
    </dxf>
  </rfmt>
  <rfmt sheetId="7" s="1" sqref="M2" start="0" length="0">
    <dxf>
      <font>
        <sz val="8"/>
        <color auto="1"/>
        <name val="Times New Roman"/>
        <family val="1"/>
        <charset val="186"/>
        <scheme val="none"/>
      </font>
      <numFmt numFmtId="164" formatCode="0.0"/>
      <alignment horizontal="left" vertical="center" wrapText="1"/>
    </dxf>
  </rfmt>
  <rfmt sheetId="7" s="1" sqref="N2" start="0" length="0">
    <dxf>
      <font>
        <sz val="8"/>
        <color auto="1"/>
        <name val="Times New Roman Baltic"/>
        <family val="1"/>
        <charset val="186"/>
        <scheme val="none"/>
      </font>
    </dxf>
  </rfmt>
  <rfmt sheetId="7" s="1" sqref="O2" start="0" length="0">
    <dxf>
      <font>
        <sz val="8"/>
        <color auto="1"/>
        <name val="Times New Roman Baltic"/>
        <family val="1"/>
        <charset val="186"/>
        <scheme val="none"/>
      </font>
    </dxf>
  </rfmt>
  <rfmt sheetId="7" s="1" sqref="P2" start="0" length="0">
    <dxf>
      <font>
        <sz val="8"/>
        <color auto="1"/>
        <name val="Times New Roman Baltic"/>
        <family val="1"/>
        <charset val="186"/>
        <scheme val="none"/>
      </font>
    </dxf>
  </rfmt>
  <rfmt sheetId="7" s="1" sqref="Q2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A2:XFD2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A3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B3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C3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D3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E3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F3" start="0" length="0">
    <dxf>
      <font>
        <sz val="10"/>
        <color auto="1"/>
        <name val="Times New Roman Baltic"/>
        <family val="1"/>
        <charset val="186"/>
        <scheme val="none"/>
      </font>
      <alignment horizontal="center"/>
    </dxf>
  </rfmt>
  <rfmt sheetId="7" s="1" sqref="G3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H3" start="0" length="0">
    <dxf>
      <font>
        <sz val="8"/>
        <color auto="1"/>
        <name val="Times New Roman Baltic"/>
        <family val="1"/>
        <charset val="186"/>
        <scheme val="none"/>
      </font>
      <alignment horizontal="left"/>
    </dxf>
  </rfmt>
  <rfmt sheetId="7" s="1" sqref="I3" start="0" length="0">
    <dxf>
      <font>
        <sz val="8"/>
        <color auto="1"/>
        <name val="Times New Roman"/>
        <family val="1"/>
        <charset val="186"/>
        <scheme val="none"/>
      </font>
      <alignment vertical="center"/>
    </dxf>
  </rfmt>
  <rcc rId="8267" sId="7" odxf="1" s="1" dxf="1">
    <nc r="J3" t="inlineStr">
      <is>
        <t>2008 m. gruodžio 31 d. įsakymu Nr. 1K-465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family val="1"/>
        <charset val="186"/>
        <scheme val="none"/>
      </font>
    </ndxf>
  </rcc>
  <rfmt sheetId="7" s="1" sqref="K3" start="0" length="0">
    <dxf>
      <font>
        <sz val="8"/>
        <color auto="1"/>
        <name val="Times New Roman Baltic"/>
        <family val="1"/>
        <charset val="186"/>
        <scheme val="none"/>
      </font>
    </dxf>
  </rfmt>
  <rfmt sheetId="7" s="1" sqref="L3" start="0" length="0">
    <dxf>
      <font>
        <sz val="8"/>
        <color auto="1"/>
        <name val="Times New Roman Baltic"/>
        <family val="1"/>
        <charset val="186"/>
        <scheme val="none"/>
      </font>
    </dxf>
  </rfmt>
  <rfmt sheetId="7" s="1" sqref="M3" start="0" length="0">
    <dxf>
      <font>
        <sz val="8"/>
        <color auto="1"/>
        <name val="Times New Roman"/>
        <family val="1"/>
        <charset val="186"/>
        <scheme val="none"/>
      </font>
      <numFmt numFmtId="164" formatCode="0.0"/>
      <alignment horizontal="left" vertical="center" wrapText="1"/>
    </dxf>
  </rfmt>
  <rfmt sheetId="7" s="1" sqref="N3" start="0" length="0">
    <dxf>
      <font>
        <sz val="8"/>
        <color auto="1"/>
        <name val="Times New Roman Baltic"/>
        <family val="1"/>
        <charset val="186"/>
        <scheme val="none"/>
      </font>
    </dxf>
  </rfmt>
  <rfmt sheetId="7" s="1" sqref="O3" start="0" length="0">
    <dxf>
      <font>
        <sz val="8"/>
        <color auto="1"/>
        <name val="Times New Roman Baltic"/>
        <family val="1"/>
        <charset val="186"/>
        <scheme val="none"/>
      </font>
    </dxf>
  </rfmt>
  <rfmt sheetId="7" s="1" sqref="P3" start="0" length="0">
    <dxf>
      <font>
        <sz val="8"/>
        <color auto="1"/>
        <name val="Times New Roman Baltic"/>
        <family val="1"/>
        <charset val="186"/>
        <scheme val="none"/>
      </font>
    </dxf>
  </rfmt>
  <rfmt sheetId="7" s="1" sqref="Q3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A3:XFD3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A4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B4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C4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D4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E4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F4" start="0" length="0">
    <dxf>
      <font>
        <sz val="10"/>
        <color auto="1"/>
        <name val="Times New Roman Baltic"/>
        <family val="1"/>
        <charset val="186"/>
        <scheme val="none"/>
      </font>
      <alignment horizontal="center"/>
    </dxf>
  </rfmt>
  <rcc rId="8268" sId="7" odxf="1" s="1" dxf="1">
    <nc r="G4" t="inlineStr">
      <is>
        <t xml:space="preserve">      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"/>
        <family val="1"/>
        <charset val="186"/>
        <scheme val="none"/>
      </font>
      <numFmt numFmtId="164" formatCode="0.0"/>
      <alignment horizontal="right" vertical="center"/>
    </ndxf>
  </rcc>
  <rfmt sheetId="7" s="1" sqref="H4" start="0" length="0">
    <dxf>
      <font>
        <sz val="8"/>
        <color auto="1"/>
        <name val="Times New Roman"/>
        <family val="1"/>
        <charset val="186"/>
        <scheme val="none"/>
      </font>
      <alignment vertical="center"/>
    </dxf>
  </rfmt>
  <rcc rId="8269" sId="7" odxf="1" s="1" dxf="1">
    <nc r="J4" t="inlineStr">
      <is>
        <t>(Lietuvos Respublikos finansų ministro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family val="1"/>
        <charset val="186"/>
        <scheme val="none"/>
      </font>
    </ndxf>
  </rcc>
  <rfmt sheetId="7" s="1" sqref="K4" start="0" length="0">
    <dxf>
      <font>
        <sz val="8"/>
        <color auto="1"/>
        <name val="Times New Roman Baltic"/>
        <family val="1"/>
        <charset val="186"/>
        <scheme val="none"/>
      </font>
    </dxf>
  </rfmt>
  <rfmt sheetId="7" s="1" sqref="L4" start="0" length="0">
    <dxf>
      <font>
        <sz val="8"/>
        <color auto="1"/>
        <name val="Times New Roman Baltic"/>
        <family val="1"/>
        <charset val="186"/>
        <scheme val="none"/>
      </font>
    </dxf>
  </rfmt>
  <rfmt sheetId="7" s="1" sqref="M4" start="0" length="0">
    <dxf>
      <font>
        <sz val="8"/>
        <color auto="1"/>
        <name val="Times New Roman"/>
        <family val="1"/>
        <charset val="186"/>
        <scheme val="none"/>
      </font>
      <numFmt numFmtId="164" formatCode="0.0"/>
      <alignment horizontal="left" vertical="center" wrapText="1"/>
    </dxf>
  </rfmt>
  <rfmt sheetId="7" s="1" sqref="N4" start="0" length="0">
    <dxf>
      <font>
        <sz val="8"/>
        <color auto="1"/>
        <name val="Times New Roman"/>
        <family val="1"/>
        <charset val="186"/>
        <scheme val="none"/>
      </font>
    </dxf>
  </rfmt>
  <rfmt sheetId="7" s="1" sqref="O4" start="0" length="0">
    <dxf>
      <font>
        <sz val="8"/>
        <color auto="1"/>
        <name val="Times New Roman"/>
        <family val="1"/>
        <charset val="186"/>
        <scheme val="none"/>
      </font>
    </dxf>
  </rfmt>
  <rfmt sheetId="7" s="1" sqref="P4" start="0" length="0">
    <dxf>
      <font>
        <sz val="8"/>
        <color auto="1"/>
        <name val="Times New Roman Baltic"/>
        <family val="1"/>
        <charset val="186"/>
        <scheme val="none"/>
      </font>
    </dxf>
  </rfmt>
  <rfmt sheetId="7" s="1" sqref="Q4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A4:XFD4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A5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B5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C5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D5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E5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F5" start="0" length="0">
    <dxf>
      <font>
        <sz val="10"/>
        <color auto="1"/>
        <name val="Times New Roman Baltic"/>
        <family val="1"/>
        <charset val="186"/>
        <scheme val="none"/>
      </font>
      <alignment horizontal="center"/>
    </dxf>
  </rfmt>
  <rfmt sheetId="7" s="1" sqref="G5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H5" start="0" length="0">
    <dxf>
      <font>
        <sz val="8"/>
        <color auto="1"/>
        <name val="Times New Roman Baltic"/>
        <family val="1"/>
        <charset val="186"/>
        <scheme val="none"/>
      </font>
      <alignment vertical="center"/>
    </dxf>
  </rfmt>
  <rcc rId="8270" sId="7" odxf="1" s="1" dxf="1">
    <nc r="J5" t="inlineStr">
      <is>
        <t>2018 m. gruodžio 31 d. įsakymo Nr.1K-464 redakcija)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family val="1"/>
        <charset val="186"/>
        <scheme val="none"/>
      </font>
    </ndxf>
  </rcc>
  <rfmt sheetId="7" s="1" sqref="K5" start="0" length="0">
    <dxf>
      <font>
        <sz val="8"/>
        <color auto="1"/>
        <name val="Times New Roman Baltic"/>
        <family val="1"/>
        <charset val="186"/>
        <scheme val="none"/>
      </font>
    </dxf>
  </rfmt>
  <rfmt sheetId="7" s="1" sqref="L5" start="0" length="0">
    <dxf>
      <font>
        <sz val="8"/>
        <color auto="1"/>
        <name val="Times New Roman Baltic"/>
        <family val="1"/>
        <charset val="186"/>
        <scheme val="none"/>
      </font>
    </dxf>
  </rfmt>
  <rfmt sheetId="7" s="1" sqref="M5" start="0" length="0">
    <dxf>
      <font>
        <sz val="8"/>
        <color auto="1"/>
        <name val="Times New Roman"/>
        <family val="1"/>
        <charset val="186"/>
        <scheme val="none"/>
      </font>
      <numFmt numFmtId="164" formatCode="0.0"/>
      <alignment horizontal="left" vertical="center" wrapText="1"/>
    </dxf>
  </rfmt>
  <rfmt sheetId="7" s="1" sqref="N5" start="0" length="0">
    <dxf>
      <font>
        <sz val="8"/>
        <color auto="1"/>
        <name val="Times New Roman Baltic"/>
        <family val="1"/>
        <charset val="186"/>
        <scheme val="none"/>
      </font>
    </dxf>
  </rfmt>
  <rfmt sheetId="7" s="1" sqref="O5" start="0" length="0">
    <dxf>
      <font>
        <sz val="8"/>
        <color auto="1"/>
        <name val="Times New Roman Baltic"/>
        <family val="1"/>
        <charset val="186"/>
        <scheme val="none"/>
      </font>
    </dxf>
  </rfmt>
  <rfmt sheetId="7" s="1" sqref="P5" start="0" length="0">
    <dxf>
      <font>
        <sz val="8"/>
        <color auto="1"/>
        <name val="Times New Roman Baltic"/>
        <family val="1"/>
        <charset val="186"/>
        <scheme val="none"/>
      </font>
    </dxf>
  </rfmt>
  <rfmt sheetId="7" s="1" sqref="Q5" start="0" length="0">
    <dxf>
      <font>
        <sz val="8"/>
        <color auto="1"/>
        <name val="Times New Roman Baltic"/>
        <family val="1"/>
        <charset val="186"/>
        <scheme val="none"/>
      </font>
    </dxf>
  </rfmt>
  <rfmt sheetId="7" s="1" sqref="A5:XFD5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A6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B6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C6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D6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E6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F6" start="0" length="0">
    <dxf>
      <font>
        <sz val="10"/>
        <color auto="1"/>
        <name val="Times New Roman Baltic"/>
        <family val="1"/>
        <charset val="186"/>
        <scheme val="none"/>
      </font>
      <alignment horizontal="center"/>
    </dxf>
  </rfmt>
  <rfmt sheetId="7" s="1" sqref="G6" start="0" length="0">
    <dxf>
      <font>
        <sz val="8"/>
        <color auto="1"/>
        <name val="Times New Roman Baltic"/>
        <family val="1"/>
        <charset val="186"/>
        <scheme val="none"/>
      </font>
    </dxf>
  </rfmt>
  <rfmt sheetId="7" s="1" sqref="H6" start="0" length="0">
    <dxf>
      <font>
        <sz val="8"/>
        <color auto="1"/>
        <name val="Times New Roman Baltic"/>
        <family val="1"/>
        <charset val="186"/>
        <scheme val="none"/>
      </font>
    </dxf>
  </rfmt>
  <rfmt sheetId="7" s="1" sqref="I6" start="0" length="0">
    <dxf>
      <font>
        <sz val="8"/>
        <color auto="1"/>
        <name val="Times New Roman Baltic"/>
        <family val="1"/>
        <charset val="186"/>
        <scheme val="none"/>
      </font>
    </dxf>
  </rfmt>
  <rfmt sheetId="7" sqref="J6" start="0" length="0">
    <dxf>
      <font>
        <sz val="12"/>
        <color auto="1"/>
        <name val="Arial"/>
        <family val="2"/>
        <charset val="186"/>
        <scheme val="none"/>
      </font>
      <alignment horizontal="center" vertical="center"/>
    </dxf>
  </rfmt>
  <rfmt sheetId="7" sqref="K6" start="0" length="0">
    <dxf>
      <font>
        <sz val="12"/>
        <color auto="1"/>
        <name val="Arial"/>
        <family val="2"/>
        <charset val="186"/>
        <scheme val="none"/>
      </font>
      <alignment horizontal="center" vertical="center"/>
    </dxf>
  </rfmt>
  <rfmt sheetId="7" sqref="L6" start="0" length="0">
    <dxf>
      <alignment vertical="top" wrapText="1"/>
    </dxf>
  </rfmt>
  <rfmt sheetId="7" s="1" sqref="M6" start="0" length="0">
    <dxf>
      <font>
        <sz val="8"/>
        <color auto="1"/>
        <name val="Times New Roman"/>
        <family val="1"/>
        <charset val="186"/>
        <scheme val="none"/>
      </font>
      <numFmt numFmtId="164" formatCode="0.0"/>
      <alignment horizontal="left" vertical="center" wrapText="1"/>
    </dxf>
  </rfmt>
  <rfmt sheetId="7" s="1" sqref="N6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O6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P6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Q6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A6:XFD6" start="0" length="0">
    <dxf>
      <font>
        <sz val="10"/>
        <color auto="1"/>
        <name val="Times New Roman Baltic"/>
        <family val="1"/>
        <charset val="186"/>
        <scheme val="none"/>
      </font>
    </dxf>
  </rfmt>
  <rcc rId="8271" sId="7" odxf="1" s="1" dxf="1">
    <nc r="A7" t="inlineStr">
      <is>
        <t>(įstaigos pavadinimas, kodas Juridinių asmenų registre, adresas)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top"/>
    </ndxf>
  </rcc>
  <rfmt sheetId="7" s="1" sqref="M7" start="0" length="0">
    <dxf>
      <font>
        <sz val="8"/>
        <color auto="1"/>
        <name val="Times New Roman"/>
        <family val="1"/>
        <charset val="186"/>
        <scheme val="none"/>
      </font>
      <numFmt numFmtId="164" formatCode="0.0"/>
      <alignment horizontal="left" vertical="center" wrapText="1"/>
    </dxf>
  </rfmt>
  <rfmt sheetId="7" s="1" sqref="N7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O7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P7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Q7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A7:XFD7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A8" start="0" length="0">
    <dxf>
      <font>
        <sz val="8"/>
        <color auto="1"/>
        <name val="Times New Roman Baltic"/>
        <charset val="186"/>
        <scheme val="none"/>
      </font>
      <alignment horizontal="center" vertical="top"/>
    </dxf>
  </rfmt>
  <rfmt sheetId="7" sqref="B8" start="0" length="0">
    <dxf>
      <font>
        <sz val="8"/>
        <color auto="1"/>
        <name val="Arial"/>
        <family val="2"/>
        <charset val="186"/>
        <scheme val="none"/>
      </font>
    </dxf>
  </rfmt>
  <rfmt sheetId="7" sqref="C8" start="0" length="0">
    <dxf>
      <font>
        <sz val="8"/>
        <color auto="1"/>
        <name val="Arial"/>
        <family val="2"/>
        <charset val="186"/>
        <scheme val="none"/>
      </font>
    </dxf>
  </rfmt>
  <rfmt sheetId="7" sqref="D8" start="0" length="0">
    <dxf>
      <font>
        <sz val="8"/>
        <color auto="1"/>
        <name val="Arial"/>
        <family val="2"/>
        <charset val="186"/>
        <scheme val="none"/>
      </font>
    </dxf>
  </rfmt>
  <rfmt sheetId="7" sqref="E8" start="0" length="0">
    <dxf>
      <font>
        <sz val="8"/>
        <color auto="1"/>
        <name val="Arial"/>
        <family val="2"/>
        <charset val="186"/>
        <scheme val="none"/>
      </font>
    </dxf>
  </rfmt>
  <rfmt sheetId="7" sqref="F8" start="0" length="0">
    <dxf>
      <font>
        <sz val="8"/>
        <color auto="1"/>
        <name val="Arial"/>
        <family val="2"/>
        <charset val="186"/>
        <scheme val="none"/>
      </font>
    </dxf>
  </rfmt>
  <rcc rId="8272" sId="7" odxf="1" dxf="1">
    <nc r="G8" t="inlineStr">
      <is>
        <t>BIUDŽETO IŠLAIDŲ SĄMATOS VYKDYMO</t>
      </is>
    </nc>
    <odxf>
      <font>
        <b val="0"/>
        <sz val="10"/>
        <color auto="1"/>
        <name val="Arial"/>
        <charset val="186"/>
        <scheme val="none"/>
      </font>
      <alignment horizontal="general" vertical="bottom"/>
    </odxf>
    <ndxf>
      <font>
        <b/>
        <sz val="12"/>
        <color auto="1"/>
        <name val="Times New Roman"/>
        <family val="1"/>
        <charset val="186"/>
        <scheme val="none"/>
      </font>
      <alignment horizontal="center" vertical="top"/>
    </ndxf>
  </rcc>
  <rfmt sheetId="7" sqref="L8" start="0" length="0">
    <dxf>
      <font>
        <sz val="8"/>
        <color auto="1"/>
        <name val="Arial"/>
        <family val="2"/>
        <charset val="186"/>
        <scheme val="none"/>
      </font>
    </dxf>
  </rfmt>
  <rfmt sheetId="7" s="1" sqref="M8" start="0" length="0">
    <dxf>
      <font>
        <sz val="8"/>
        <color auto="1"/>
        <name val="Times New Roman"/>
        <family val="1"/>
        <charset val="186"/>
        <scheme val="none"/>
      </font>
      <numFmt numFmtId="164" formatCode="0.0"/>
      <alignment horizontal="left" vertical="center" wrapText="1"/>
    </dxf>
  </rfmt>
  <rfmt sheetId="7" s="1" sqref="N8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O8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P8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Q8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A8:XFD8" start="0" length="0">
    <dxf>
      <font>
        <sz val="10"/>
        <color auto="1"/>
        <name val="Times New Roman Baltic"/>
        <family val="1"/>
        <charset val="186"/>
        <scheme val="none"/>
      </font>
    </dxf>
  </rfmt>
  <rcc rId="8273" sId="7" odxf="1" s="1" dxf="1">
    <nc r="A9" t="inlineStr">
      <is>
        <t>20______ M. ________________ D.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12"/>
        <color auto="1"/>
        <name val="Times New Roman Baltic"/>
        <family val="1"/>
        <charset val="186"/>
        <scheme val="none"/>
      </font>
      <alignment horizontal="center" vertical="center" wrapText="1"/>
    </ndxf>
  </rcc>
  <rfmt sheetId="7" s="1" sqref="M9" start="0" length="0">
    <dxf>
      <font>
        <sz val="8"/>
        <color auto="1"/>
        <name val="Times New Roman"/>
        <family val="1"/>
        <charset val="186"/>
        <scheme val="none"/>
      </font>
      <numFmt numFmtId="164" formatCode="0.0"/>
      <alignment horizontal="left" vertical="center" wrapText="1"/>
    </dxf>
  </rfmt>
  <rfmt sheetId="7" s="1" sqref="N9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O9" start="0" length="0">
    <dxf>
      <font>
        <sz val="10"/>
        <color auto="1"/>
        <name val="Times New Roman Baltic"/>
        <family val="1"/>
        <charset val="186"/>
        <scheme val="none"/>
      </font>
    </dxf>
  </rfmt>
  <rcc rId="8274" sId="7" odxf="1" s="1" dxf="1">
    <nc r="P9" t="inlineStr">
      <is>
        <t xml:space="preserve">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</ndxf>
  </rcc>
  <rfmt sheetId="7" s="1" sqref="Q9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A9:XFD9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A10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B10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C10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D10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E10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F10" start="0" length="0">
    <dxf>
      <font>
        <sz val="10"/>
        <color auto="1"/>
        <name val="Times New Roman Baltic"/>
        <family val="1"/>
        <charset val="186"/>
        <scheme val="none"/>
      </font>
      <alignment horizontal="center"/>
    </dxf>
  </rfmt>
  <rcc rId="8275" sId="7" odxf="1" s="1" dxf="1">
    <nc r="G10" t="inlineStr">
      <is>
        <t>__________________________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/>
    </ndxf>
  </rcc>
  <rfmt sheetId="7" s="1" sqref="L10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M10" start="0" length="0">
    <dxf>
      <font>
        <sz val="8"/>
        <color auto="1"/>
        <name val="Times New Roman"/>
        <family val="1"/>
        <charset val="186"/>
        <scheme val="none"/>
      </font>
      <numFmt numFmtId="164" formatCode="0.0"/>
      <alignment horizontal="left" vertical="center" wrapText="1"/>
    </dxf>
  </rfmt>
  <rfmt sheetId="7" s="1" sqref="N10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O10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P10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Q10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A10:XFD10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A11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B11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C11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D11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E11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F11" start="0" length="0">
    <dxf>
      <font>
        <sz val="10"/>
        <color auto="1"/>
        <name val="Times New Roman Baltic"/>
        <family val="1"/>
        <charset val="186"/>
        <scheme val="none"/>
      </font>
      <alignment horizontal="center"/>
    </dxf>
  </rfmt>
  <rcc rId="8276" sId="7" odxf="1" s="1" dxf="1">
    <nc r="G11" t="inlineStr">
      <is>
        <t>(metinė, ketvirtinė)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family val="1"/>
        <charset val="186"/>
        <scheme val="none"/>
      </font>
      <alignment horizontal="center"/>
    </ndxf>
  </rcc>
  <rfmt sheetId="7" s="1" sqref="L11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M11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N11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O11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P11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Q11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A11:XFD11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A12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B12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C12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D12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E12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F12" start="0" length="0">
    <dxf>
      <font>
        <sz val="10"/>
        <color auto="1"/>
        <name val="Times New Roman Baltic"/>
        <family val="1"/>
        <charset val="186"/>
        <scheme val="none"/>
      </font>
      <alignment horizontal="center"/>
    </dxf>
  </rfmt>
  <rfmt sheetId="7" s="1" sqref="G12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H12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I12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J12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K12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L12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M12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N12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O12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P12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Q12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A12:XFD12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A13" start="0" length="0">
    <dxf>
      <font>
        <sz val="10"/>
        <color auto="1"/>
        <name val="Times New Roman Baltic"/>
        <family val="1"/>
        <charset val="186"/>
        <scheme val="none"/>
      </font>
    </dxf>
  </rfmt>
  <rcc rId="8277" sId="7" odxf="1" s="1" dxf="1">
    <nc r="B13" t="inlineStr">
      <is>
        <t>ATASKAITA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12"/>
        <color auto="1"/>
        <name val="Times New Roman Baltic"/>
        <family val="1"/>
        <charset val="186"/>
        <scheme val="none"/>
      </font>
      <alignment horizontal="center" vertical="center" wrapText="1"/>
    </ndxf>
  </rcc>
  <rfmt sheetId="7" s="1" sqref="M13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N13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O13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P13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Q13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A13:XFD13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A14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B14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C14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D14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E14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F14" start="0" length="0">
    <dxf>
      <font>
        <sz val="10"/>
        <color auto="1"/>
        <name val="Times New Roman Baltic"/>
        <family val="1"/>
        <charset val="186"/>
        <scheme val="none"/>
      </font>
      <alignment horizontal="center"/>
    </dxf>
  </rfmt>
  <rfmt sheetId="7" s="1" sqref="G14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H14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I14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J14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K14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L14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M14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N14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O14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P14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Q14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A14:XFD14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A15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B15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C15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D15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E15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F15" start="0" length="0">
    <dxf>
      <font>
        <sz val="10"/>
        <color auto="1"/>
        <name val="Times New Roman Baltic"/>
        <family val="1"/>
        <charset val="186"/>
        <scheme val="none"/>
      </font>
      <alignment horizontal="center"/>
    </dxf>
  </rfmt>
  <rcc rId="8278" sId="7" odxf="1" s="1" dxf="1">
    <nc r="G15" t="inlineStr">
      <is>
        <t>_________________    Nr. _________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/>
    </ndxf>
  </rcc>
  <rfmt sheetId="7" s="1" sqref="L15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M15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N15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O15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P15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Q15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A15:XFD15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A16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B16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C16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D16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E16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F16" start="0" length="0">
    <dxf>
      <font>
        <sz val="10"/>
        <color auto="1"/>
        <name val="Times New Roman Baltic"/>
        <family val="1"/>
        <charset val="186"/>
        <scheme val="none"/>
      </font>
      <alignment horizontal="center"/>
    </dxf>
  </rfmt>
  <rcc rId="8279" sId="7" odxf="1" s="1" dxf="1">
    <nc r="G16" t="inlineStr">
      <is>
        <t xml:space="preserve">                                                                      (data)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family val="1"/>
        <charset val="186"/>
        <scheme val="none"/>
      </font>
    </ndxf>
  </rcc>
  <rfmt sheetId="7" s="1" sqref="L16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M16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N16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O16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P16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Q16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A16:XFD16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A17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qref="E17" start="0" length="0">
    <dxf>
      <border outline="0">
        <bottom style="hair">
          <color indexed="64"/>
        </bottom>
      </border>
    </dxf>
  </rfmt>
  <rfmt sheetId="7" s="1" sqref="M17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N17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O17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P17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Q17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R17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A17:XFD17" start="0" length="0">
    <dxf>
      <font>
        <sz val="10"/>
        <color auto="1"/>
        <name val="Times New Roman Baltic"/>
        <family val="1"/>
        <charset val="186"/>
        <scheme val="none"/>
      </font>
    </dxf>
  </rfmt>
  <rcc rId="8280" sId="7" odxf="1" s="1" dxf="1">
    <nc r="A18" t="inlineStr">
      <is>
        <t>(programos pavadinimas)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</ndxf>
  </rcc>
  <rfmt sheetId="7" s="1" sqref="M18" start="0" length="0">
    <dxf>
      <font>
        <b/>
        <sz val="11"/>
        <color auto="1"/>
        <name val="Times New Roman Baltic"/>
        <family val="1"/>
        <charset val="186"/>
        <scheme val="none"/>
      </font>
      <alignment horizontal="center" vertical="center" wrapText="1"/>
    </dxf>
  </rfmt>
  <rfmt sheetId="7" s="1" sqref="N18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O18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P18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Q18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R18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A18:XFD18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A19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B19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C19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D19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E19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F19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G19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H19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I19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J19" start="0" length="0">
    <dxf>
      <font>
        <sz val="8"/>
        <color auto="1"/>
        <name val="Times New Roman"/>
        <family val="1"/>
        <charset val="186"/>
        <scheme val="none"/>
      </font>
      <numFmt numFmtId="164" formatCode="0.0"/>
      <alignment horizontal="left" vertical="center"/>
    </dxf>
  </rfmt>
  <rfmt sheetId="7" sqref="K19" start="0" length="0">
    <dxf>
      <font>
        <sz val="10"/>
        <color auto="1"/>
        <name val="Arial"/>
        <family val="2"/>
        <charset val="186"/>
        <scheme val="none"/>
      </font>
      <alignment vertical="top" wrapText="1"/>
    </dxf>
  </rfmt>
  <rcc rId="8281" sId="7" odxf="1" dxf="1">
    <nc r="L19" t="inlineStr">
      <is>
        <t>Kodas</t>
      </is>
    </nc>
    <odxf>
      <font>
        <sz val="10"/>
        <color auto="1"/>
        <name val="Arial"/>
        <charset val="186"/>
        <scheme val="none"/>
      </font>
      <alignment horizontal="general" vertical="bottom" wrapText="0"/>
    </odxf>
    <ndxf>
      <font>
        <sz val="8"/>
        <color auto="1"/>
        <name val="Times New Roman"/>
        <family val="1"/>
        <charset val="186"/>
        <scheme val="none"/>
      </font>
      <alignment horizontal="center" vertical="top" wrapText="1"/>
    </ndxf>
  </rcc>
  <rfmt sheetId="7" s="1" sqref="M19" start="0" length="0">
    <dxf>
      <font>
        <b/>
        <sz val="11"/>
        <color auto="1"/>
        <name val="Times New Roman Baltic"/>
        <family val="1"/>
        <charset val="186"/>
        <scheme val="none"/>
      </font>
      <alignment horizontal="center" vertical="center" wrapText="1"/>
    </dxf>
  </rfmt>
  <rfmt sheetId="7" s="1" sqref="N19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O19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P19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Q19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R19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A19:XFD19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A20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B20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C20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D20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E20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F20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G20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H20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I20" start="0" length="0">
    <dxf>
      <font>
        <sz val="10"/>
        <color auto="1"/>
        <name val="Times New Roman Baltic"/>
        <family val="1"/>
        <charset val="186"/>
        <scheme val="none"/>
      </font>
    </dxf>
  </rfmt>
  <rcc rId="8282" sId="7" odxf="1" s="1" dxf="1">
    <nc r="J20" t="inlineStr">
      <is>
        <t xml:space="preserve">                    Ministerijos / Savivaldybės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numFmt numFmtId="164" formatCode="0.0"/>
      <alignment horizontal="left"/>
    </ndxf>
  </rcc>
  <rfmt sheetId="7" s="1" sqref="K20" start="0" length="0">
    <dxf>
      <font>
        <sz val="8"/>
        <color auto="1"/>
        <name val="Times New Roman Baltic"/>
        <charset val="186"/>
        <scheme val="none"/>
      </font>
      <alignment horizontal="left"/>
    </dxf>
  </rfmt>
  <rfmt sheetId="7" s="1" sqref="L20" start="0" length="0">
    <dxf>
      <font>
        <sz val="10"/>
        <color auto="1"/>
        <name val="Times New Roman Baltic"/>
        <charset val="186"/>
        <scheme val="none"/>
      </font>
      <numFmt numFmtId="3" formatCode="#,##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M20" start="0" length="0">
    <dxf>
      <font>
        <b/>
        <sz val="11"/>
        <color auto="1"/>
        <name val="Times New Roman Baltic"/>
        <family val="1"/>
        <charset val="186"/>
        <scheme val="none"/>
      </font>
      <alignment horizontal="center" vertical="center" wrapText="1"/>
    </dxf>
  </rfmt>
  <rfmt sheetId="7" s="1" sqref="N20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O20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P20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Q20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R20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A20:XFD20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A21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B21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C21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D21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E21" start="0" length="0">
    <dxf>
      <font>
        <sz val="8"/>
        <color auto="1"/>
        <name val="Times New Roman Baltic"/>
        <family val="1"/>
        <charset val="186"/>
        <scheme val="none"/>
      </font>
    </dxf>
  </rfmt>
  <rfmt sheetId="7" s="1" sqref="F21" start="0" length="0">
    <dxf>
      <font>
        <sz val="8"/>
        <color auto="1"/>
        <name val="Times New Roman Baltic"/>
        <family val="1"/>
        <charset val="186"/>
        <scheme val="none"/>
      </font>
      <alignment horizontal="center"/>
    </dxf>
  </rfmt>
  <rfmt sheetId="7" s="1" sqref="G21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H21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I21" start="0" length="0">
    <dxf>
      <font>
        <sz val="9"/>
        <color auto="1"/>
        <name val="Times New Roman Baltic"/>
        <family val="1"/>
        <charset val="186"/>
        <scheme val="none"/>
      </font>
      <alignment horizontal="center"/>
    </dxf>
  </rfmt>
  <rfmt sheetId="7" s="1" sqref="J21" start="0" length="0">
    <dxf>
      <font>
        <sz val="9"/>
        <color auto="1"/>
        <name val="Times New Roman Baltic"/>
        <family val="1"/>
        <charset val="186"/>
        <scheme val="none"/>
      </font>
      <alignment horizontal="center"/>
    </dxf>
  </rfmt>
  <rcc rId="8283" sId="7" odxf="1" s="1" dxf="1">
    <nc r="K21" t="inlineStr">
      <is>
        <t>Departamento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numFmt numFmtId="164" formatCode="0.0"/>
      <alignment horizontal="right"/>
    </ndxf>
  </rcc>
  <rfmt sheetId="7" s="1" sqref="L21" start="0" length="0">
    <dxf>
      <font>
        <sz val="10"/>
        <color auto="1"/>
        <name val="Times New Roman Baltic"/>
        <family val="1"/>
        <charset val="186"/>
        <scheme val="none"/>
      </font>
      <numFmt numFmtId="3" formatCode="#,##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M21" start="0" length="0">
    <dxf>
      <font>
        <b/>
        <sz val="11"/>
        <color auto="1"/>
        <name val="Times New Roman Baltic"/>
        <family val="1"/>
        <charset val="186"/>
        <scheme val="none"/>
      </font>
      <alignment horizontal="center" vertical="center" wrapText="1"/>
    </dxf>
  </rfmt>
  <rfmt sheetId="7" s="1" sqref="N21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O21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P21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Q21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R21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A21:XFD21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A22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B22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C22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qref="J22" start="0" length="0">
    <dxf>
      <font>
        <sz val="10"/>
        <color auto="1"/>
        <name val="Times New Roman Baltic"/>
        <family val="1"/>
        <charset val="186"/>
        <scheme val="none"/>
      </font>
    </dxf>
  </rfmt>
  <rcc rId="8284" sId="7" odxf="1" s="1" dxf="1">
    <nc r="K22" t="inlineStr">
      <is>
        <t>Įstaigos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numFmt numFmtId="164" formatCode="0.0"/>
      <alignment horizontal="right"/>
    </ndxf>
  </rcc>
  <rfmt sheetId="7" s="1" sqref="L22" start="0" length="0">
    <dxf>
      <font>
        <sz val="10"/>
        <color auto="1"/>
        <name val="Times New Roman Baltic"/>
        <family val="1"/>
        <charset val="186"/>
        <scheme val="none"/>
      </font>
      <numFmt numFmtId="1" formatCode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M22" start="0" length="0">
    <dxf>
      <font>
        <b/>
        <sz val="11"/>
        <color auto="1"/>
        <name val="Times New Roman Baltic"/>
        <family val="1"/>
        <charset val="186"/>
        <scheme val="none"/>
      </font>
      <alignment horizontal="center" vertical="center" wrapText="1"/>
    </dxf>
  </rfmt>
  <rfmt sheetId="7" s="1" sqref="N22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O22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P22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Q22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R22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A22:XFD22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A23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B23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C23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qref="D23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qref="E23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qref="F23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qref="G23" start="0" length="0">
    <dxf>
      <font>
        <sz val="8"/>
        <color auto="1"/>
        <name val="Times New Roman Baltic"/>
        <family val="1"/>
        <charset val="186"/>
        <scheme val="none"/>
      </font>
      <alignment horizontal="center" vertical="top"/>
    </dxf>
  </rfmt>
  <rfmt sheetId="7" sqref="H23" start="0" length="0">
    <dxf>
      <font>
        <sz val="10"/>
        <color auto="1"/>
        <name val="Times New Roman Baltic"/>
        <family val="1"/>
        <charset val="186"/>
        <scheme val="none"/>
      </font>
      <border outline="0">
        <bottom style="hair">
          <color indexed="64"/>
        </bottom>
      </border>
    </dxf>
  </rfmt>
  <rfmt sheetId="7" sqref="I23" start="0" length="0">
    <dxf>
      <font>
        <sz val="10"/>
        <color auto="1"/>
        <name val="Times New Roman Baltic"/>
        <family val="1"/>
        <charset val="186"/>
        <scheme val="none"/>
      </font>
    </dxf>
  </rfmt>
  <rcc rId="8285" sId="7" odxf="1" dxf="1">
    <nc r="J23" t="inlineStr">
      <is>
        <t>Programos</t>
      </is>
    </nc>
    <odxf>
      <font>
        <sz val="10"/>
        <color auto="1"/>
        <name val="Arial"/>
        <charset val="186"/>
        <scheme val="none"/>
      </font>
      <alignment horizontal="general" vertical="bottom"/>
    </odxf>
    <ndxf>
      <font>
        <sz val="8"/>
        <color auto="1"/>
        <name val="Times New Roman Baltic"/>
        <charset val="186"/>
        <scheme val="none"/>
      </font>
      <alignment horizontal="right" vertical="top"/>
    </ndxf>
  </rcc>
  <rfmt sheetId="7" s="1" sqref="K23" start="0" length="0">
    <dxf>
      <font>
        <sz val="10"/>
        <color auto="1"/>
        <name val="Times New Roman Baltic"/>
        <family val="1"/>
        <charset val="186"/>
        <scheme val="none"/>
      </font>
      <numFmt numFmtId="3" formatCode="#,##0"/>
      <border outline="0">
        <left style="hair">
          <color indexed="64"/>
        </left>
        <right style="hair">
          <color indexed="64"/>
        </right>
        <top style="hair">
          <color indexed="64"/>
        </top>
      </border>
    </dxf>
  </rfmt>
  <rfmt sheetId="7" s="1" sqref="L23" start="0" length="0">
    <dxf>
      <font>
        <sz val="10"/>
        <color auto="1"/>
        <name val="Times New Roman Baltic"/>
        <family val="1"/>
        <charset val="186"/>
        <scheme val="none"/>
      </font>
      <numFmt numFmtId="3" formatCode="#,##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M23" start="0" length="0">
    <dxf>
      <font>
        <b/>
        <sz val="11"/>
        <color auto="1"/>
        <name val="Times New Roman Baltic"/>
        <family val="1"/>
        <charset val="186"/>
        <scheme val="none"/>
      </font>
      <alignment horizontal="center" vertical="center" wrapText="1"/>
    </dxf>
  </rfmt>
  <rfmt sheetId="7" s="1" sqref="N23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O23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P23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Q23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R23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A23:XFD23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A24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B24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C24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qref="D24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qref="E24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qref="F24" start="0" length="0">
    <dxf>
      <font>
        <sz val="10"/>
        <color auto="1"/>
        <name val="Times New Roman Baltic"/>
        <family val="1"/>
        <charset val="186"/>
        <scheme val="none"/>
      </font>
    </dxf>
  </rfmt>
  <rcc rId="8286" sId="7" odxf="1" dxf="1">
    <nc r="G24" t="inlineStr">
      <is>
        <t>Finansavimo šaltinio</t>
      </is>
    </nc>
    <odxf>
      <font>
        <sz val="10"/>
        <color auto="1"/>
        <name val="Arial"/>
        <charset val="186"/>
        <scheme val="none"/>
      </font>
      <alignment horizontal="general" vertical="bottom"/>
      <border outline="0">
        <right/>
      </border>
    </odxf>
    <ndxf>
      <font>
        <sz val="8"/>
        <color auto="1"/>
        <name val="Times New Roman Baltic"/>
        <charset val="186"/>
        <scheme val="none"/>
      </font>
      <alignment horizontal="right" vertical="top"/>
      <border outline="0">
        <right style="hair">
          <color indexed="64"/>
        </right>
      </border>
    </ndxf>
  </rcc>
  <rfmt sheetId="7" sqref="H24" start="0" length="0">
    <dxf>
      <font>
        <sz val="10"/>
        <color auto="1"/>
        <name val="Times New Roman Baltic"/>
        <family val="1"/>
        <charset val="186"/>
        <scheme val="none"/>
      </font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dxf>
  </rfmt>
  <rfmt sheetId="7" sqref="I24" start="0" length="0">
    <dxf>
      <font>
        <sz val="10"/>
        <color auto="1"/>
        <name val="Times New Roman Baltic"/>
        <family val="1"/>
        <charset val="186"/>
        <scheme val="none"/>
      </font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qref="J24" start="0" length="0">
    <dxf>
      <font>
        <sz val="8"/>
        <color auto="1"/>
        <name val="Times New Roman Baltic"/>
        <charset val="186"/>
        <scheme val="none"/>
      </font>
      <alignment horizontal="right" vertical="top"/>
      <border outline="0">
        <top style="hair">
          <color indexed="64"/>
        </top>
      </border>
    </dxf>
  </rfmt>
  <rfmt sheetId="7" s="1" sqref="K24" start="0" length="0">
    <dxf>
      <font>
        <sz val="10"/>
        <color auto="1"/>
        <name val="Times New Roman Baltic"/>
        <family val="1"/>
        <charset val="186"/>
        <scheme val="none"/>
      </font>
      <numFmt numFmtId="3" formatCode="#,##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L24" start="0" length="0">
    <dxf>
      <font>
        <sz val="10"/>
        <color auto="1"/>
        <name val="Times New Roman Baltic"/>
        <family val="1"/>
        <charset val="186"/>
        <scheme val="none"/>
      </font>
      <numFmt numFmtId="3" formatCode="#,##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M24" start="0" length="0">
    <dxf>
      <font>
        <b/>
        <sz val="11"/>
        <color auto="1"/>
        <name val="Times New Roman Baltic"/>
        <family val="1"/>
        <charset val="186"/>
        <scheme val="none"/>
      </font>
      <alignment horizontal="center" vertical="center" wrapText="1"/>
    </dxf>
  </rfmt>
  <rfmt sheetId="7" s="1" sqref="N24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O24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P24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Q24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R24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A24:XFD24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A25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B25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C25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qref="D25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qref="E25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qref="F25" start="0" length="0">
    <dxf>
      <font>
        <sz val="10"/>
        <color auto="1"/>
        <name val="Times New Roman Baltic"/>
        <family val="1"/>
        <charset val="186"/>
        <scheme val="none"/>
      </font>
    </dxf>
  </rfmt>
  <rcc rId="8287" sId="7" odxf="1" dxf="1">
    <nc r="G25" t="inlineStr">
      <is>
        <t>Valstybės funkcijos</t>
      </is>
    </nc>
    <odxf>
      <font>
        <sz val="10"/>
        <color auto="1"/>
        <name val="Arial"/>
        <charset val="186"/>
        <scheme val="none"/>
      </font>
      <alignment horizontal="general" vertical="bottom"/>
    </odxf>
    <ndxf>
      <font>
        <sz val="8"/>
        <color auto="1"/>
        <name val="Times New Roman Baltic"/>
        <charset val="186"/>
        <scheme val="none"/>
      </font>
      <alignment horizontal="right" vertical="top"/>
    </ndxf>
  </rcc>
  <rfmt sheetId="7" s="1" sqref="I25" start="0" length="0">
    <dxf>
      <font>
        <sz val="10"/>
        <color auto="1"/>
        <name val="Times New Roman Baltic"/>
        <family val="1"/>
        <charset val="186"/>
        <scheme val="none"/>
      </font>
      <numFmt numFmtId="3" formatCode="#,##0"/>
      <alignment horizontal="right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  <protection locked="0"/>
    </dxf>
  </rfmt>
  <rfmt sheetId="7" s="1" sqref="J25" start="0" length="0">
    <dxf>
      <font>
        <sz val="10"/>
        <color auto="1"/>
        <name val="Times New Roman Baltic"/>
        <family val="1"/>
        <charset val="186"/>
        <scheme val="none"/>
      </font>
      <numFmt numFmtId="3" formatCode="#,##0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K25" start="0" length="0">
    <dxf>
      <font>
        <sz val="10"/>
        <color auto="1"/>
        <name val="Times New Roman Baltic"/>
        <family val="1"/>
        <charset val="186"/>
        <scheme val="none"/>
      </font>
      <numFmt numFmtId="3" formatCode="#,##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L25" start="0" length="0">
    <dxf>
      <font>
        <sz val="10"/>
        <color auto="1"/>
        <name val="Times New Roman Baltic"/>
        <family val="1"/>
        <charset val="186"/>
        <scheme val="none"/>
      </font>
      <numFmt numFmtId="3" formatCode="#,##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M25" start="0" length="0">
    <dxf>
      <font>
        <b/>
        <sz val="11"/>
        <color auto="1"/>
        <name val="Times New Roman Baltic"/>
        <family val="1"/>
        <charset val="186"/>
        <scheme val="none"/>
      </font>
      <alignment horizontal="center" vertical="center" wrapText="1"/>
    </dxf>
  </rfmt>
  <rfmt sheetId="7" s="1" sqref="N25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O25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P25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Q25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R25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A25:XFD25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A26" start="0" length="0">
    <dxf>
      <font>
        <sz val="12"/>
        <color auto="1"/>
        <name val="Times New Roman Baltic"/>
        <family val="1"/>
        <charset val="186"/>
        <scheme val="none"/>
      </font>
      <border outline="0">
        <bottom style="hair">
          <color indexed="64"/>
        </bottom>
      </border>
    </dxf>
  </rfmt>
  <rfmt sheetId="7" s="1" sqref="B26" start="0" length="0">
    <dxf>
      <font>
        <sz val="12"/>
        <color auto="1"/>
        <name val="Times New Roman Baltic"/>
        <family val="1"/>
        <charset val="186"/>
        <scheme val="none"/>
      </font>
      <border outline="0">
        <bottom style="hair">
          <color indexed="64"/>
        </bottom>
      </border>
    </dxf>
  </rfmt>
  <rfmt sheetId="7" s="1" sqref="C26" start="0" length="0">
    <dxf>
      <font>
        <sz val="12"/>
        <color auto="1"/>
        <name val="Times New Roman Baltic"/>
        <family val="1"/>
        <charset val="186"/>
        <scheme val="none"/>
      </font>
      <border outline="0">
        <bottom style="hair">
          <color indexed="64"/>
        </bottom>
      </border>
    </dxf>
  </rfmt>
  <rfmt sheetId="7" s="1" sqref="D26" start="0" length="0">
    <dxf>
      <font>
        <sz val="12"/>
        <color auto="1"/>
        <name val="Times New Roman Baltic"/>
        <family val="1"/>
        <charset val="186"/>
        <scheme val="none"/>
      </font>
      <border outline="0">
        <bottom style="hair">
          <color indexed="64"/>
        </bottom>
      </border>
    </dxf>
  </rfmt>
  <rfmt sheetId="7" s="1" sqref="E26" start="0" length="0">
    <dxf>
      <font>
        <sz val="12"/>
        <color auto="1"/>
        <name val="Times New Roman Baltic"/>
        <family val="1"/>
        <charset val="186"/>
        <scheme val="none"/>
      </font>
      <border outline="0">
        <bottom style="hair">
          <color indexed="64"/>
        </bottom>
      </border>
    </dxf>
  </rfmt>
  <rfmt sheetId="7" s="1" sqref="F26" start="0" length="0">
    <dxf>
      <font>
        <sz val="12"/>
        <color auto="1"/>
        <name val="Times New Roman Baltic"/>
        <family val="1"/>
        <charset val="186"/>
        <scheme val="none"/>
      </font>
      <alignment horizontal="center"/>
      <border outline="0">
        <bottom style="hair">
          <color indexed="64"/>
        </bottom>
      </border>
    </dxf>
  </rfmt>
  <rfmt sheetId="7" sqref="G26" start="0" length="0">
    <dxf>
      <font>
        <sz val="10"/>
        <color auto="1"/>
        <name val="Times New Roman Baltic"/>
        <charset val="186"/>
        <scheme val="none"/>
      </font>
      <alignment horizontal="center" vertical="top"/>
      <border outline="0">
        <bottom style="hair">
          <color indexed="64"/>
        </bottom>
      </border>
    </dxf>
  </rfmt>
  <rfmt sheetId="7" s="1" sqref="H26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qref="I26" start="0" length="0">
    <dxf>
      <font>
        <sz val="10"/>
        <color auto="1"/>
        <name val="Times New Roman Baltic"/>
        <charset val="186"/>
        <scheme val="none"/>
      </font>
      <alignment horizontal="center" vertical="top"/>
      <border outline="0">
        <bottom style="hair">
          <color indexed="64"/>
        </bottom>
      </border>
    </dxf>
  </rfmt>
  <rfmt sheetId="7" sqref="J26" start="0" length="0">
    <dxf>
      <font>
        <sz val="10"/>
        <color auto="1"/>
        <name val="Times New Roman Baltic"/>
        <charset val="186"/>
        <scheme val="none"/>
      </font>
      <alignment horizontal="center" vertical="top"/>
      <border outline="0">
        <bottom style="hair">
          <color indexed="64"/>
        </bottom>
      </border>
    </dxf>
  </rfmt>
  <rfmt sheetId="7" sqref="K26" start="0" length="0">
    <dxf>
      <font>
        <sz val="10"/>
        <color auto="1"/>
        <name val="Arial"/>
        <family val="2"/>
        <charset val="186"/>
        <scheme val="none"/>
      </font>
      <alignment horizontal="center" vertical="top"/>
      <border outline="0">
        <bottom style="hair">
          <color indexed="64"/>
        </bottom>
      </border>
    </dxf>
  </rfmt>
  <rcc rId="8288" sId="7" odxf="1" s="1" dxf="1">
    <nc r="L26" t="inlineStr">
      <is>
        <t>(eurais, ct)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numFmt numFmtId="164" formatCode="0.0"/>
      <alignment horizontal="right"/>
      <border outline="0">
        <bottom style="hair">
          <color indexed="64"/>
        </bottom>
      </border>
    </ndxf>
  </rcc>
  <rfmt sheetId="7" s="1" sqref="M26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center"/>
    </dxf>
  </rfmt>
  <rfmt sheetId="7" s="1" sqref="N26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O26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P26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Q26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R26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A26:XFD26" start="0" length="0">
    <dxf>
      <font>
        <sz val="10"/>
        <color auto="1"/>
        <name val="Times New Roman Baltic"/>
        <family val="1"/>
        <charset val="186"/>
        <scheme val="none"/>
      </font>
    </dxf>
  </rfmt>
  <rcc rId="8289" sId="7" odxf="1" s="1" dxf="1">
    <nc r="A27" t="inlineStr">
      <is>
        <t>Išlaidų ekonominės klasifikacijos kodas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9"/>
        <color auto="1"/>
        <name val="Times New Roman Baltic"/>
        <family val="1"/>
        <charset val="186"/>
        <scheme val="none"/>
      </font>
      <numFmt numFmtId="30" formatCode="@"/>
      <alignment horizontal="left" vertical="center" wrapText="1"/>
      <border outline="0">
        <left style="hair">
          <color indexed="64"/>
        </left>
        <top style="hair">
          <color indexed="64"/>
        </top>
      </border>
    </ndxf>
  </rcc>
  <rcc rId="8290" sId="7" odxf="1" s="1" dxf="1">
    <nc r="G27" t="inlineStr">
      <is>
        <t>Išlaidų pavadinimas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9"/>
        <color auto="1"/>
        <name val="Times New Roman Baltic"/>
        <family val="1"/>
        <charset val="186"/>
        <scheme val="none"/>
      </font>
      <alignment horizontal="center" vertical="center"/>
      <border outline="0">
        <left style="hair">
          <color indexed="64"/>
        </left>
        <right style="hair">
          <color indexed="64"/>
        </right>
        <top style="hair">
          <color indexed="64"/>
        </top>
      </border>
    </ndxf>
  </rcc>
  <rcc rId="8291" sId="7" odxf="1" dxf="1">
    <nc r="H27" t="inlineStr">
      <is>
        <t>Eil. Nr.</t>
      </is>
    </nc>
    <odxf>
      <font>
        <b val="0"/>
        <sz val="10"/>
        <color auto="1"/>
        <name val="Arial"/>
        <charset val="186"/>
        <scheme val="none"/>
      </font>
      <alignment horizontal="general" vertical="bottom" wrapText="0"/>
      <border outline="0">
        <right/>
        <top/>
      </border>
    </odxf>
    <ndxf>
      <font>
        <b/>
        <sz val="9"/>
        <color auto="1"/>
        <name val="Times New Roman Baltic"/>
        <charset val="186"/>
        <scheme val="none"/>
      </font>
      <alignment horizontal="center" vertical="center" wrapText="1"/>
      <border outline="0">
        <right style="hair">
          <color indexed="64"/>
        </right>
        <top style="hair">
          <color indexed="64"/>
        </top>
      </border>
    </ndxf>
  </rcc>
  <rcc rId="8292" sId="7" odxf="1" dxf="1">
    <nc r="I27" t="inlineStr">
      <is>
        <t>Asignavimų planas, įskaitant patikslinimus</t>
      </is>
    </nc>
    <odxf>
      <font>
        <b val="0"/>
        <sz val="10"/>
        <color auto="1"/>
        <name val="Arial"/>
        <charset val="186"/>
        <scheme val="none"/>
      </font>
      <alignment horizontal="general" vertical="bottom" wrapText="0"/>
      <border outline="0">
        <left/>
        <top/>
        <bottom/>
      </border>
    </odxf>
    <ndxf>
      <font>
        <b/>
        <sz val="9"/>
        <color auto="1"/>
        <name val="Times New Roman"/>
        <family val="1"/>
        <charset val="186"/>
        <scheme val="none"/>
      </font>
      <alignment horizontal="center"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8293" sId="7" odxf="1" s="1" dxf="1">
    <nc r="K27" t="inlineStr">
      <is>
        <t>Gauti asignavimai kartu su įskaitytu praėjusių metų lėšų likučiu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9"/>
        <color auto="1"/>
        <name val="Times New Roman Baltic"/>
        <family val="1"/>
        <charset val="186"/>
        <scheme val="none"/>
      </font>
      <numFmt numFmtId="164" formatCode="0.0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</border>
    </ndxf>
  </rcc>
  <rcc rId="8294" sId="7" odxf="1" s="1" dxf="1">
    <nc r="L27" t="inlineStr">
      <is>
        <t>Panaudoti asignavimai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9"/>
        <color auto="1"/>
        <name val="Times New Roman Baltic"/>
        <family val="1"/>
        <charset val="186"/>
        <scheme val="none"/>
      </font>
      <numFmt numFmtId="164" formatCode="0.0"/>
      <alignment horizontal="center" vertical="center" wrapText="1"/>
      <border outline="0">
        <right style="hair">
          <color indexed="64"/>
        </right>
        <top style="hair">
          <color indexed="64"/>
        </top>
      </border>
    </ndxf>
  </rcc>
  <rfmt sheetId="7" s="1" sqref="M27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center"/>
    </dxf>
  </rfmt>
  <rfmt sheetId="7" s="1" sqref="N27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O27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P27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Q27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R27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A27:XFD27" start="0" length="0">
    <dxf>
      <font>
        <sz val="10"/>
        <color auto="1"/>
        <name val="Times New Roman Baltic"/>
        <family val="1"/>
        <charset val="186"/>
        <scheme val="none"/>
      </font>
    </dxf>
  </rfmt>
  <rcc rId="8295" sId="7" odxf="1" s="1" dxf="1">
    <nc r="I28" t="inlineStr">
      <is>
        <t xml:space="preserve"> metams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9"/>
        <color auto="1"/>
        <name val="Times New Roman Baltic"/>
        <family val="1"/>
        <charset val="186"/>
        <scheme val="none"/>
      </font>
      <numFmt numFmtId="30" formatCode="@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296" sId="7" odxf="1" s="1" dxf="1">
    <nc r="J28" t="inlineStr">
      <is>
        <t xml:space="preserve"> ataskaitiniam laikotarpiui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9"/>
        <color auto="1"/>
        <name val="Times New Roman Baltic"/>
        <family val="1"/>
        <charset val="186"/>
        <scheme val="none"/>
      </font>
      <numFmt numFmtId="30" formatCode="@"/>
      <alignment horizontal="center" vertical="center" wrapText="1"/>
      <border outline="0">
        <right style="hair">
          <color indexed="64"/>
        </right>
        <bottom style="hair">
          <color indexed="64"/>
        </bottom>
      </border>
    </ndxf>
  </rcc>
  <rfmt sheetId="7" s="1" sqref="M28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N28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O28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P28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Q28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R28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A28:XFD28" start="0" length="0">
    <dxf>
      <font>
        <sz val="10"/>
        <color auto="1"/>
        <name val="Times New Roman Baltic"/>
        <family val="1"/>
        <charset val="186"/>
        <scheme val="none"/>
      </font>
    </dxf>
  </rfmt>
  <rcc rId="8297" sId="7" odxf="1" s="1" dxf="1">
    <nc r="A29" t="inlineStr">
      <is>
        <t>1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"/>
        <family val="1"/>
        <charset val="186"/>
        <scheme val="none"/>
      </font>
      <numFmt numFmtId="30" formatCode="@"/>
      <alignment horizontal="center" vertical="center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8298" sId="7" odxf="1" s="1" dxf="1">
    <nc r="G29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"/>
        <family val="1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299" sId="7" odxf="1" s="1" dxf="1">
    <nc r="H29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"/>
        <family val="1"/>
        <charset val="186"/>
        <scheme val="none"/>
      </font>
      <alignment horizontal="center" vertical="center" wrapText="1"/>
      <border outline="0">
        <right style="hair">
          <color indexed="64"/>
        </right>
        <bottom style="hair">
          <color indexed="64"/>
        </bottom>
      </border>
    </ndxf>
  </rcc>
  <rcc rId="8300" sId="7" odxf="1" s="1" dxf="1">
    <nc r="I29" t="inlineStr">
      <is>
        <t>4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"/>
        <family val="1"/>
        <charset val="186"/>
        <scheme val="none"/>
      </font>
      <numFmt numFmtId="30" formatCode="@"/>
      <alignment horizontal="center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301" sId="7" odxf="1" s="1" dxf="1">
    <nc r="J29" t="inlineStr">
      <is>
        <t>5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"/>
        <family val="1"/>
        <charset val="186"/>
        <scheme val="none"/>
      </font>
      <numFmt numFmtId="30" formatCode="@"/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302" sId="7" odxf="1" s="1" dxf="1" numFmtId="4">
    <nc r="K29">
      <v>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"/>
        <family val="1"/>
        <charset val="186"/>
        <scheme val="none"/>
      </font>
      <numFmt numFmtId="1" formatCode="0"/>
      <alignment horizontal="center" vertical="center" wrapText="1"/>
      <border outline="0">
        <right style="hair">
          <color indexed="64"/>
        </right>
        <bottom style="hair">
          <color indexed="64"/>
        </bottom>
      </border>
    </ndxf>
  </rcc>
  <rcc rId="8303" sId="7" odxf="1" s="1" dxf="1" numFmtId="4">
    <nc r="L29">
      <v>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"/>
        <family val="1"/>
        <charset val="186"/>
        <scheme val="none"/>
      </font>
      <numFmt numFmtId="1" formatCode="0"/>
      <alignment horizontal="center" vertical="center" wrapText="1"/>
      <border outline="0">
        <right style="hair">
          <color indexed="64"/>
        </right>
        <bottom style="hair">
          <color indexed="64"/>
        </bottom>
      </border>
    </ndxf>
  </rcc>
  <rfmt sheetId="7" s="1" sqref="M29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N29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O29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P29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Q29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R29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A29:XFD29" start="0" length="0">
    <dxf>
      <font>
        <sz val="10"/>
        <color auto="1"/>
        <name val="Times New Roman Baltic"/>
        <family val="1"/>
        <charset val="186"/>
        <scheme val="none"/>
      </font>
    </dxf>
  </rfmt>
  <rcc rId="8304" sId="7" odxf="1" s="1" dxf="1">
    <nc r="A30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B30" start="0" length="0">
    <dxf>
      <font>
        <b/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C30" start="0" length="0">
    <dxf>
      <font>
        <b/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D30" start="0" length="0">
    <dxf>
      <font>
        <b/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dxf>
  </rfmt>
  <rfmt sheetId="7" s="1" sqref="E30" start="0" length="0">
    <dxf>
      <font>
        <b/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F30" start="0" length="0">
    <dxf>
      <font>
        <b/>
        <sz val="10"/>
        <color auto="1"/>
        <name val="Times New Roman Baltic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8305" sId="7" odxf="1" s="1" dxf="1">
    <nc r="G30" t="inlineStr">
      <is>
        <t>IŠLAIDOS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8306" sId="7" odxf="1" s="1" dxf="1">
    <nc r="H3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307" sId="7" odxf="1" s="1" dxf="1">
    <nc r="I30">
      <f>SUM(I31+I42+I61+I82+I89+I109+I131+I150+I160)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308" sId="7" odxf="1" s="1" dxf="1">
    <nc r="J30">
      <f>SUM(J31+J42+J61+J82+J89+J109+J131+J150+J160)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309" sId="7" odxf="1" s="1" dxf="1">
    <nc r="K30">
      <f>SUM(K31+K42+K61+K82+K89+K109+K131+K150+K160)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310" sId="7" odxf="1" s="1" dxf="1">
    <nc r="L30">
      <f>SUM(L31+L42+L61+L82+L89+L109+L131+L150+L160)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M30" start="0" length="0">
    <dxf>
      <font>
        <b/>
        <sz val="10"/>
        <color auto="1"/>
        <name val="Times New Roman Baltic"/>
        <charset val="186"/>
        <scheme val="none"/>
      </font>
    </dxf>
  </rfmt>
  <rfmt sheetId="7" s="1" sqref="N30" start="0" length="0">
    <dxf>
      <font>
        <b/>
        <sz val="10"/>
        <color auto="1"/>
        <name val="Times New Roman Baltic"/>
        <charset val="186"/>
        <scheme val="none"/>
      </font>
    </dxf>
  </rfmt>
  <rfmt sheetId="7" s="1" sqref="O30" start="0" length="0">
    <dxf>
      <font>
        <b/>
        <sz val="10"/>
        <color auto="1"/>
        <name val="Times New Roman Baltic"/>
        <charset val="186"/>
        <scheme val="none"/>
      </font>
    </dxf>
  </rfmt>
  <rfmt sheetId="7" s="1" sqref="P30" start="0" length="0">
    <dxf>
      <font>
        <b/>
        <sz val="10"/>
        <color auto="1"/>
        <name val="Times New Roman Baltic"/>
        <charset val="186"/>
        <scheme val="none"/>
      </font>
    </dxf>
  </rfmt>
  <rfmt sheetId="7" s="1" sqref="Q30" start="0" length="0">
    <dxf>
      <font>
        <b/>
        <sz val="10"/>
        <color auto="1"/>
        <name val="Times New Roman Baltic"/>
        <charset val="186"/>
        <scheme val="none"/>
      </font>
    </dxf>
  </rfmt>
  <rfmt sheetId="7" s="1" sqref="R30" start="0" length="0">
    <dxf>
      <font>
        <b/>
        <sz val="10"/>
        <color auto="1"/>
        <name val="Times New Roman Baltic"/>
        <charset val="186"/>
        <scheme val="none"/>
      </font>
    </dxf>
  </rfmt>
  <rfmt sheetId="7" s="1" sqref="A30:XFD30" start="0" length="0">
    <dxf>
      <font>
        <b/>
        <sz val="10"/>
        <color auto="1"/>
        <name val="Times New Roman Baltic"/>
        <charset val="186"/>
        <scheme val="none"/>
      </font>
    </dxf>
  </rfmt>
  <rcc rId="8311" sId="7" odxf="1" s="1" dxf="1">
    <nc r="A31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312" sId="7" odxf="1" s="1" dxf="1">
    <nc r="B31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fmt sheetId="7" s="1" sqref="C31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dxf>
  </rfmt>
  <rfmt sheetId="7" s="1" sqref="D31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bottom style="hair">
          <color indexed="64"/>
        </bottom>
      </border>
    </dxf>
  </rfmt>
  <rfmt sheetId="7" s="1" sqref="E31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dxf>
  </rfmt>
  <rfmt sheetId="7" s="1" sqref="F31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bottom style="hair">
          <color indexed="64"/>
        </bottom>
      </border>
    </dxf>
  </rfmt>
  <rcc rId="8313" sId="7" odxf="1" s="1" dxf="1">
    <nc r="G31" t="inlineStr">
      <is>
        <t xml:space="preserve">Darbo užmokestis ir socialinis draudimas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10"/>
        <color auto="1"/>
        <name val="Times New Roman Baltic"/>
        <charset val="186"/>
        <scheme val="none"/>
      </font>
      <alignment vertical="top" wrapText="1"/>
      <border outline="0">
        <bottom style="hair">
          <color indexed="64"/>
        </bottom>
      </border>
    </ndxf>
  </rcc>
  <rcc rId="8314" sId="7" odxf="1" s="1" dxf="1">
    <nc r="H31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315" sId="7" odxf="1" s="1" dxf="1">
    <nc r="I31">
      <f>SUM(I32+I38)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316" sId="7" odxf="1" s="1" dxf="1">
    <nc r="J31">
      <f>SUM(J32+J38)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317" sId="7" odxf="1" s="1" dxf="1">
    <nc r="K31">
      <f>SUM(K32+K38)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</border>
    </ndxf>
  </rcc>
  <rcc rId="8318" sId="7" odxf="1" s="1" dxf="1">
    <nc r="L31">
      <f>SUM(L32+L38)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</border>
    </ndxf>
  </rcc>
  <rfmt sheetId="7" s="1" sqref="M31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N31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O31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P31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Q31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R31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A31:XFD31" start="0" length="0">
    <dxf>
      <font>
        <sz val="10"/>
        <color auto="1"/>
        <name val="Times New Roman Baltic"/>
        <family val="1"/>
        <charset val="186"/>
        <scheme val="none"/>
      </font>
    </dxf>
  </rfmt>
  <rcc rId="8319" sId="7" odxf="1" s="1" dxf="1">
    <nc r="A32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320" sId="7" odxf="1" s="1" dxf="1">
    <nc r="B3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321" sId="7" odxf="1" s="1" dxf="1">
    <nc r="C3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D32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dxf>
  </rfmt>
  <rfmt sheetId="7" s="1" sqref="E32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F32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8322" sId="7" odxf="1" s="1" dxf="1">
    <nc r="G32" t="inlineStr">
      <is>
        <t>Darbo užmokestis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8323" sId="7" odxf="1" s="1" dxf="1">
    <nc r="H32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324" sId="7" odxf="1" s="1" dxf="1">
    <nc r="I32">
      <f>SUM(I33)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325" sId="7" odxf="1" s="1" dxf="1">
    <nc r="J32">
      <f>SUM(J33)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326" sId="7" odxf="1" s="1" dxf="1">
    <nc r="K32">
      <f>SUM(K33)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327" sId="7" odxf="1" s="1" dxf="1">
    <nc r="L32">
      <f>SUM(L33)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M32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N32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O32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P32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qref="Q32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7" s="1" sqref="A32:XFD32" start="0" length="0">
    <dxf>
      <font>
        <sz val="10"/>
        <color auto="1"/>
        <name val="Times New Roman Baltic"/>
        <family val="1"/>
        <charset val="186"/>
        <scheme val="none"/>
      </font>
    </dxf>
  </rfmt>
  <rcc rId="8328" sId="7" odxf="1" s="1" dxf="1">
    <nc r="A33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8329" sId="7" odxf="1" s="1" dxf="1">
    <nc r="B33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330" sId="7" odxf="1" s="1" dxf="1">
    <nc r="C33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331" sId="7" odxf="1" s="1" dxf="1">
    <nc r="D33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fmt sheetId="7" s="1" sqref="E33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F33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8332" sId="7" odxf="1" s="1" dxf="1">
    <nc r="G33" t="inlineStr">
      <is>
        <t>Darbo užmokestis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8333" sId="7" odxf="1" s="1" dxf="1">
    <nc r="H33">
      <v>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334" sId="7" odxf="1" s="1" dxf="1">
    <nc r="I33">
      <f>SUM(I34+I36)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335" sId="7" odxf="1" s="1" dxf="1">
    <nc r="J33">
      <f>SUM(J34)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336" sId="7" odxf="1" s="1" dxf="1">
    <nc r="K33">
      <f>SUM(K34)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337" sId="7" odxf="1" s="1" dxf="1">
    <nc r="L33">
      <f>SUM(L34)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M33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N33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O33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P33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qref="Q33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7" sqref="R33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7" s="1" sqref="S33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A33:XFD33" start="0" length="0">
    <dxf>
      <font>
        <sz val="10"/>
        <color auto="1"/>
        <name val="Times New Roman Baltic"/>
        <family val="1"/>
        <charset val="186"/>
        <scheme val="none"/>
      </font>
    </dxf>
  </rfmt>
  <rcc rId="8338" sId="7" odxf="1" s="1" dxf="1">
    <nc r="A34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8339" sId="7" odxf="1" s="1" dxf="1">
    <nc r="B3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340" sId="7" odxf="1" s="1" dxf="1">
    <nc r="C3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341" sId="7" odxf="1" s="1" dxf="1">
    <nc r="D3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8342" sId="7" odxf="1" s="1" dxf="1">
    <nc r="E3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F34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8343" sId="7" odxf="1" s="1" dxf="1">
    <nc r="G34" t="inlineStr">
      <is>
        <t xml:space="preserve">Darbo užmokestis pinigais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8344" sId="7" odxf="1" s="1" dxf="1">
    <nc r="H34">
      <v>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345" sId="7" odxf="1" s="1" dxf="1">
    <nc r="I34">
      <f>SUM(I35)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346" sId="7" odxf="1" s="1" dxf="1">
    <nc r="J34">
      <f>SUM(J35)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347" sId="7" odxf="1" s="1" dxf="1">
    <nc r="K34">
      <f>SUM(K35)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348" sId="7" odxf="1" s="1" dxf="1">
    <nc r="L34">
      <f>SUM(L35)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M34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N34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O34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P34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qref="Q34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7" sqref="R34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7" s="1" sqref="S34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A34:XFD34" start="0" length="0">
    <dxf>
      <font>
        <sz val="10"/>
        <color auto="1"/>
        <name val="Times New Roman Baltic"/>
        <family val="1"/>
        <charset val="186"/>
        <scheme val="none"/>
      </font>
    </dxf>
  </rfmt>
  <rcc rId="8349" sId="7" odxf="1" s="1" dxf="1">
    <nc r="A35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8350" sId="7" odxf="1" s="1" dxf="1">
    <nc r="B35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351" sId="7" odxf="1" s="1" dxf="1">
    <nc r="C35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352" sId="7" odxf="1" s="1" dxf="1">
    <nc r="D35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8353" sId="7" odxf="1" s="1" dxf="1">
    <nc r="E35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354" sId="7" odxf="1" s="1" dxf="1">
    <nc r="F35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355" sId="7" odxf="1" s="1" dxf="1">
    <nc r="G35" t="inlineStr">
      <is>
        <t xml:space="preserve">Darbo užmokestis pinigais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8356" sId="7" odxf="1" s="1" dxf="1">
    <nc r="H35">
      <v>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35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bottom style="hair">
          <color indexed="64"/>
        </bottom>
      </border>
    </dxf>
  </rfmt>
  <rfmt sheetId="7" s="1" sqref="J35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K35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L35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M35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N35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O35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P35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qref="Q35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7" sqref="R35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7" s="1" sqref="S35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A35:XFD35" start="0" length="0">
    <dxf>
      <font>
        <sz val="10"/>
        <color auto="1"/>
        <name val="Times New Roman Baltic"/>
        <family val="1"/>
        <charset val="186"/>
        <scheme val="none"/>
      </font>
    </dxf>
  </rfmt>
  <rcc rId="8357" sId="7" odxf="1" s="1" dxf="1">
    <nc r="A36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8358" sId="7" odxf="1" s="1" dxf="1">
    <nc r="B3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359" sId="7" odxf="1" s="1" dxf="1">
    <nc r="C3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360" sId="7" odxf="1" s="1" dxf="1">
    <nc r="D3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8361" sId="7" odxf="1" s="1" dxf="1">
    <nc r="E36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F36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8362" sId="7" odxf="1" s="1" dxf="1">
    <nc r="G36" t="inlineStr">
      <is>
        <t>Pajamos natūra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8363" sId="7" odxf="1" s="1" dxf="1">
    <nc r="H36">
      <v>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364" sId="7" odxf="1" s="1" dxf="1">
    <nc r="I36">
      <f>I37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365" sId="7" odxf="1" s="1" dxf="1">
    <nc r="J36">
      <f>J37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366" sId="7" odxf="1" s="1" dxf="1">
    <nc r="K36">
      <f>K37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367" sId="7" odxf="1" s="1" dxf="1">
    <nc r="L36">
      <f>L37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M36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N36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O36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P36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qref="Q36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7" sqref="R36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7" s="1" sqref="S36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A36:XFD36" start="0" length="0">
    <dxf>
      <font>
        <sz val="10"/>
        <color auto="1"/>
        <name val="Times New Roman Baltic"/>
        <family val="1"/>
        <charset val="186"/>
        <scheme val="none"/>
      </font>
    </dxf>
  </rfmt>
  <rcc rId="8368" sId="7" odxf="1" s="1" dxf="1">
    <nc r="A37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8369" sId="7" odxf="1" s="1" dxf="1">
    <nc r="B37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370" sId="7" odxf="1" s="1" dxf="1">
    <nc r="C37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371" sId="7" odxf="1" s="1" dxf="1">
    <nc r="D37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8372" sId="7" odxf="1" s="1" dxf="1">
    <nc r="E37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373" sId="7" odxf="1" s="1" dxf="1">
    <nc r="F37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374" sId="7" odxf="1" s="1" dxf="1">
    <nc r="G37" t="inlineStr">
      <is>
        <t>Pajamos natūra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8375" sId="7" odxf="1" s="1" dxf="1">
    <nc r="H37">
      <v>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37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J37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K37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L37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M37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N37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O37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P37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qref="Q37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7" sqref="R37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7" s="1" sqref="S37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A37:XFD37" start="0" length="0">
    <dxf>
      <font>
        <sz val="10"/>
        <color auto="1"/>
        <name val="Times New Roman Baltic"/>
        <family val="1"/>
        <charset val="186"/>
        <scheme val="none"/>
      </font>
    </dxf>
  </rfmt>
  <rcc rId="8376" sId="7" odxf="1" s="1" dxf="1">
    <nc r="A38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8377" sId="7" odxf="1" s="1" dxf="1">
    <nc r="B3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378" sId="7" odxf="1" s="1" dxf="1">
    <nc r="C38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D38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dxf>
  </rfmt>
  <rfmt sheetId="7" s="1" sqref="E38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F38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8379" sId="7" odxf="1" s="1" dxf="1">
    <nc r="G38" t="inlineStr">
      <is>
        <t xml:space="preserve">Socialinio draudimo įmokos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8380" sId="7" odxf="1" s="1" dxf="1">
    <nc r="H38">
      <v>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381" sId="7" odxf="1" s="1" dxf="1">
    <nc r="I38">
      <f>I39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382" sId="7" odxf="1" s="1" dxf="1">
    <nc r="J38">
      <f>J39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383" sId="7" odxf="1" s="1" dxf="1">
    <nc r="K38">
      <f>K39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384" sId="7" odxf="1" s="1" dxf="1">
    <nc r="L38">
      <f>L39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M38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N38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O38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P38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qref="Q38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7" sqref="R38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7" s="1" sqref="S38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A38:XFD38" start="0" length="0">
    <dxf>
      <font>
        <sz val="10"/>
        <color auto="1"/>
        <name val="Times New Roman Baltic"/>
        <family val="1"/>
        <charset val="186"/>
        <scheme val="none"/>
      </font>
    </dxf>
  </rfmt>
  <rcc rId="8385" sId="7" odxf="1" s="1" dxf="1">
    <nc r="A39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8386" sId="7" odxf="1" s="1" dxf="1">
    <nc r="B39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387" sId="7" odxf="1" s="1" dxf="1">
    <nc r="C39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388" sId="7" odxf="1" s="1" dxf="1">
    <nc r="D39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fmt sheetId="7" s="1" sqref="E39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F39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8389" sId="7" odxf="1" s="1" dxf="1">
    <nc r="G39" t="inlineStr">
      <is>
        <t xml:space="preserve">Socialinio draudimo įmokos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8390" sId="7" odxf="1" s="1" dxf="1">
    <nc r="H39">
      <v>10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391" sId="7" odxf="1" s="1" dxf="1">
    <nc r="I39">
      <f>I40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392" sId="7" odxf="1" s="1" dxf="1">
    <nc r="J39">
      <f>J40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393" sId="7" odxf="1" s="1" dxf="1">
    <nc r="K39">
      <f>K40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394" sId="7" odxf="1" s="1" dxf="1">
    <nc r="L39">
      <f>L40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M39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N39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O39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P39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qref="Q39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7" s="1" sqref="S39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A39:XFD39" start="0" length="0">
    <dxf>
      <font>
        <sz val="10"/>
        <color auto="1"/>
        <name val="Times New Roman Baltic"/>
        <family val="1"/>
        <charset val="186"/>
        <scheme val="none"/>
      </font>
    </dxf>
  </rfmt>
  <rcc rId="8395" sId="7" odxf="1" s="1" dxf="1">
    <nc r="A40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8396" sId="7" odxf="1" s="1" dxf="1">
    <nc r="B4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397" sId="7" odxf="1" s="1" dxf="1">
    <nc r="C40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398" sId="7" odxf="1" s="1" dxf="1">
    <nc r="D4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8399" sId="7" odxf="1" s="1" dxf="1">
    <nc r="E4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F40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8400" sId="7" odxf="1" s="1" dxf="1">
    <nc r="G40" t="inlineStr">
      <is>
        <t xml:space="preserve">Socialinio draudimo įmokos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8401" sId="7" odxf="1" s="1" dxf="1">
    <nc r="H40">
      <v>11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402" sId="7" odxf="1" s="1" dxf="1">
    <nc r="I40">
      <f>I41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403" sId="7" odxf="1" s="1" dxf="1">
    <nc r="J40">
      <f>J41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404" sId="7" odxf="1" s="1" dxf="1">
    <nc r="K40">
      <f>K41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405" sId="7" odxf="1" s="1" dxf="1">
    <nc r="L40">
      <f>L41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M40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N40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O40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P40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qref="Q40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7" sqref="R40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7" s="1" sqref="S40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A40:XFD40" start="0" length="0">
    <dxf>
      <font>
        <sz val="10"/>
        <color auto="1"/>
        <name val="Times New Roman Baltic"/>
        <family val="1"/>
        <charset val="186"/>
        <scheme val="none"/>
      </font>
    </dxf>
  </rfmt>
  <rcc rId="8406" sId="7" odxf="1" s="1" dxf="1">
    <nc r="A41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8407" sId="7" odxf="1" s="1" dxf="1">
    <nc r="B41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408" sId="7" odxf="1" s="1" dxf="1">
    <nc r="C41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409" sId="7" odxf="1" s="1" dxf="1">
    <nc r="D41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8410" sId="7" odxf="1" s="1" dxf="1">
    <nc r="E41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411" sId="7" odxf="1" s="1" dxf="1">
    <nc r="F41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412" sId="7" odxf="1" s="1" dxf="1">
    <nc r="G41" t="inlineStr">
      <is>
        <t xml:space="preserve">Socialinio draudimo įmokos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8413" sId="7" odxf="1" s="1" dxf="1">
    <nc r="H41">
      <v>12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41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J41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K41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L41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M41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N41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O41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P41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qref="Q41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7" sqref="R41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7" s="1" sqref="S41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A41:XFD41" start="0" length="0">
    <dxf>
      <font>
        <sz val="10"/>
        <color auto="1"/>
        <name val="Times New Roman Baltic"/>
        <family val="1"/>
        <charset val="186"/>
        <scheme val="none"/>
      </font>
    </dxf>
  </rfmt>
  <rcc rId="8414" sId="7" odxf="1" s="1" dxf="1">
    <nc r="A42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bottom style="hair">
          <color indexed="64"/>
        </bottom>
      </border>
    </ndxf>
  </rcc>
  <rcc rId="8415" sId="7" odxf="1" s="1" dxf="1">
    <nc r="B42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fmt sheetId="7" s="1" sqref="C42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dxf>
  </rfmt>
  <rfmt sheetId="7" s="1" sqref="D42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bottom style="hair">
          <color indexed="64"/>
        </bottom>
      </border>
    </dxf>
  </rfmt>
  <rfmt sheetId="7" s="1" sqref="E42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dxf>
  </rfmt>
  <rfmt sheetId="7" s="1" sqref="F42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bottom style="hair">
          <color indexed="64"/>
        </bottom>
      </border>
    </dxf>
  </rfmt>
  <rcc rId="8416" sId="7" odxf="1" s="1" dxf="1">
    <nc r="G42" t="inlineStr">
      <is>
        <t>Prekių ir paslaugų įsigijimo  išlaidos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10"/>
        <color auto="1"/>
        <name val="Times New Roman Baltic"/>
        <charset val="186"/>
        <scheme val="none"/>
      </font>
      <alignment vertical="top" wrapText="1"/>
      <border outline="0">
        <bottom style="hair">
          <color indexed="64"/>
        </bottom>
      </border>
    </ndxf>
  </rcc>
  <rcc rId="8417" sId="7" odxf="1" s="1" dxf="1">
    <nc r="H42">
      <v>13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418" sId="7" odxf="1" s="1" dxf="1">
    <nc r="I42">
      <f>I43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bottom style="hair">
          <color indexed="64"/>
        </bottom>
      </border>
    </ndxf>
  </rcc>
  <rcc rId="8419" sId="7" odxf="1" s="1" dxf="1">
    <nc r="J42">
      <f>J43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8420" sId="7" odxf="1" s="1" dxf="1">
    <nc r="K42">
      <f>K43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bottom style="hair">
          <color indexed="64"/>
        </bottom>
      </border>
    </ndxf>
  </rcc>
  <rcc rId="8421" sId="7" odxf="1" s="1" dxf="1">
    <nc r="L42">
      <f>L43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bottom style="hair">
          <color indexed="64"/>
        </bottom>
      </border>
    </ndxf>
  </rcc>
  <rfmt sheetId="7" s="1" sqref="M42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N42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O42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P42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Q42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R42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S42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A42:XFD42" start="0" length="0">
    <dxf>
      <font>
        <sz val="10"/>
        <color auto="1"/>
        <name val="Times New Roman Baltic"/>
        <family val="1"/>
        <charset val="186"/>
        <scheme val="none"/>
      </font>
    </dxf>
  </rfmt>
  <rcc rId="8422" sId="7" odxf="1" s="1" dxf="1">
    <nc r="A43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8423" sId="7" odxf="1" s="1" dxf="1">
    <nc r="B43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424" sId="7" odxf="1" s="1" dxf="1">
    <nc r="C43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D43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dxf>
  </rfmt>
  <rfmt sheetId="7" s="1" sqref="E43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F43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8425" sId="7" odxf="1" s="1" dxf="1">
    <nc r="G43" t="inlineStr">
      <is>
        <t>Prekių ir paslaugų įsigijimo  išlaidos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bottom style="hair">
          <color indexed="64"/>
        </bottom>
      </border>
    </ndxf>
  </rcc>
  <rcc rId="8426" sId="7" odxf="1" s="1" dxf="1">
    <nc r="H43">
      <v>14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427" sId="7" odxf="1" s="1" dxf="1">
    <nc r="I43">
      <f>I44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428" sId="7" odxf="1" s="1" dxf="1">
    <nc r="J43">
      <f>J44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429" sId="7" odxf="1" s="1" dxf="1">
    <nc r="K43">
      <f>K44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430" sId="7" odxf="1" s="1" dxf="1">
    <nc r="L43">
      <f>L44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M43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N43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O43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P43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qref="Q43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7" sqref="S43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7" s="1" sqref="A43:XFD43" start="0" length="0">
    <dxf>
      <font>
        <sz val="10"/>
        <color auto="1"/>
        <name val="Times New Roman Baltic"/>
        <family val="1"/>
        <charset val="186"/>
        <scheme val="none"/>
      </font>
    </dxf>
  </rfmt>
  <rcc rId="8431" sId="7" odxf="1" s="1" dxf="1">
    <nc r="A44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8432" sId="7" odxf="1" s="1" dxf="1">
    <nc r="B44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433" sId="7" odxf="1" s="1" dxf="1">
    <nc r="C4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434" sId="7" odxf="1" s="1" dxf="1">
    <nc r="D4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fmt sheetId="7" s="1" sqref="E44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F44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8435" sId="7" odxf="1" s="1" dxf="1">
    <nc r="G44" t="inlineStr">
      <is>
        <t>Prekių ir paslaugų įsigijimo  išlaidos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bottom style="hair">
          <color indexed="64"/>
        </bottom>
      </border>
    </ndxf>
  </rcc>
  <rcc rId="8436" sId="7" odxf="1" s="1" dxf="1">
    <nc r="H44">
      <v>15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437" sId="7" odxf="1" s="1" dxf="1">
    <nc r="I44">
      <f>I45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438" sId="7" odxf="1" s="1" dxf="1">
    <nc r="J44">
      <f>J45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439" sId="7" odxf="1" s="1" dxf="1">
    <nc r="K44">
      <f>K45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</border>
    </ndxf>
  </rcc>
  <rcc rId="8440" sId="7" odxf="1" s="1" dxf="1">
    <nc r="L44">
      <f>L45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</border>
    </ndxf>
  </rcc>
  <rfmt sheetId="7" s="1" sqref="M44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N44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O44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P44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qref="Q44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7" sqref="R44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7" s="1" sqref="A44:XFD44" start="0" length="0">
    <dxf>
      <font>
        <sz val="10"/>
        <color auto="1"/>
        <name val="Times New Roman Baltic"/>
        <family val="1"/>
        <charset val="186"/>
        <scheme val="none"/>
      </font>
    </dxf>
  </rfmt>
  <rcc rId="8441" sId="7" odxf="1" s="1" dxf="1">
    <nc r="A45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</border>
    </ndxf>
  </rcc>
  <rcc rId="8442" sId="7" odxf="1" s="1" dxf="1">
    <nc r="B45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</border>
    </ndxf>
  </rcc>
  <rcc rId="8443" sId="7" odxf="1" s="1" dxf="1">
    <nc r="C45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</border>
    </ndxf>
  </rcc>
  <rcc rId="8444" sId="7" odxf="1" s="1" dxf="1">
    <nc r="D45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</ndxf>
  </rcc>
  <rcc rId="8445" sId="7" odxf="1" s="1" dxf="1">
    <nc r="E45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</border>
    </ndxf>
  </rcc>
  <rfmt sheetId="7" s="1" sqref="F45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</border>
    </dxf>
  </rfmt>
  <rcc rId="8446" sId="7" odxf="1" s="1" dxf="1">
    <nc r="G45" t="inlineStr">
      <is>
        <t>Prekių ir paslaugų įsigijimo  išlaidos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bottom style="hair">
          <color indexed="64"/>
        </bottom>
      </border>
    </ndxf>
  </rcc>
  <rcc rId="8447" sId="7" odxf="1" s="1" dxf="1">
    <nc r="H45">
      <v>16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448" sId="7" odxf="1" s="1" dxf="1">
    <nc r="I45">
      <f>SUM(I46:I60)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</border>
    </ndxf>
  </rcc>
  <rcc rId="8449" sId="7" odxf="1" s="1" dxf="1">
    <nc r="J45">
      <f>SUM(J46:J60)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</border>
    </ndxf>
  </rcc>
  <rcc rId="8450" sId="7" odxf="1" s="1" dxf="1">
    <nc r="K45">
      <f>SUM(K46:K60)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</border>
    </ndxf>
  </rcc>
  <rcc rId="8451" sId="7" odxf="1" s="1" dxf="1">
    <nc r="L45">
      <f>SUM(L46:L60)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</border>
    </ndxf>
  </rcc>
  <rfmt sheetId="7" s="1" sqref="M45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N45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O45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P45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qref="Q45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7" sqref="R45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7" s="1" sqref="A45:XFD45" start="0" length="0">
    <dxf>
      <font>
        <sz val="10"/>
        <color auto="1"/>
        <name val="Times New Roman Baltic"/>
        <family val="1"/>
        <charset val="186"/>
        <scheme val="none"/>
      </font>
    </dxf>
  </rfmt>
  <rcc rId="8452" sId="7" odxf="1" s="1" dxf="1">
    <nc r="A46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8453" sId="7" odxf="1" s="1" dxf="1">
    <nc r="B46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454" sId="7" odxf="1" s="1" dxf="1">
    <nc r="C4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455" sId="7" odxf="1" s="1" dxf="1">
    <nc r="D4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8456" sId="7" odxf="1" s="1" dxf="1">
    <nc r="E4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457" sId="7" odxf="1" s="1" dxf="1" numFmtId="4">
    <nc r="F4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" formatCode="0"/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458" sId="7" odxf="1" s="1" dxf="1">
    <nc r="G46" t="inlineStr">
      <is>
        <t>Mitybos išlaidos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8459" sId="7" odxf="1" s="1" dxf="1">
    <nc r="H46">
      <v>17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4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J4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K4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L4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M46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N46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O46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P46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qref="Q46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7" sqref="R46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7" s="1" sqref="A46:XFD46" start="0" length="0">
    <dxf>
      <font>
        <sz val="10"/>
        <color auto="1"/>
        <name val="Times New Roman Baltic"/>
        <family val="1"/>
        <charset val="186"/>
        <scheme val="none"/>
      </font>
    </dxf>
  </rfmt>
  <rcc rId="8460" sId="7" odxf="1" s="1" dxf="1">
    <nc r="A47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8461" sId="7" odxf="1" s="1" dxf="1">
    <nc r="B47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462" sId="7" odxf="1" s="1" dxf="1">
    <nc r="C47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463" sId="7" odxf="1" s="1" dxf="1">
    <nc r="D47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8464" sId="7" odxf="1" s="1" dxf="1">
    <nc r="E47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465" sId="7" odxf="1" s="1" dxf="1">
    <nc r="F47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466" sId="7" odxf="1" s="1" dxf="1">
    <nc r="G47" t="inlineStr">
      <is>
        <t>Medikamentų ir medicininių prekių bei paslaugų įsigijimo išlaidos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8467" sId="7" odxf="1" s="1" dxf="1">
    <nc r="H47">
      <v>18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47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J47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K47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L47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M47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N47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O47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P47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qref="Q47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7" sqref="R47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7" s="1" sqref="A47:XFD47" start="0" length="0">
    <dxf>
      <font>
        <sz val="10"/>
        <color auto="1"/>
        <name val="Times New Roman Baltic"/>
        <family val="1"/>
        <charset val="186"/>
        <scheme val="none"/>
      </font>
    </dxf>
  </rfmt>
  <rcc rId="8468" sId="7" odxf="1" s="1" dxf="1">
    <nc r="A48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8469" sId="7" odxf="1" s="1" dxf="1">
    <nc r="B48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470" sId="7" odxf="1" s="1" dxf="1">
    <nc r="C4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471" sId="7" odxf="1" s="1" dxf="1">
    <nc r="D4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8472" sId="7" odxf="1" s="1" dxf="1">
    <nc r="E4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473" sId="7" odxf="1" s="1" dxf="1">
    <nc r="F48">
      <v>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474" sId="7" odxf="1" s="1" dxf="1">
    <nc r="G48" t="inlineStr">
      <is>
        <t>Ryšių įrangos ir ryšių paslaugų įsigijimo išlaidos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8475" sId="7" odxf="1" s="1" dxf="1">
    <nc r="H48">
      <v>19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48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J48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K48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L48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M48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N48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O48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P48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qref="Q48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7" sqref="R48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7" s="1" sqref="A48:XFD48" start="0" length="0">
    <dxf>
      <font>
        <sz val="10"/>
        <color auto="1"/>
        <name val="Times New Roman Baltic"/>
        <family val="1"/>
        <charset val="186"/>
        <scheme val="none"/>
      </font>
    </dxf>
  </rfmt>
  <rcc rId="8476" sId="7" odxf="1" s="1" dxf="1">
    <nc r="A49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8477" sId="7" odxf="1" s="1" dxf="1">
    <nc r="B49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478" sId="7" odxf="1" s="1" dxf="1">
    <nc r="C49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479" sId="7" odxf="1" s="1" dxf="1">
    <nc r="D49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8480" sId="7" odxf="1" s="1" dxf="1">
    <nc r="E49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481" sId="7" odxf="1" s="1" dxf="1">
    <nc r="F49">
      <v>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482" sId="7" odxf="1" s="1" dxf="1">
    <nc r="G49" t="inlineStr">
      <is>
        <t>Transporto išlaikymo  ir transporto paslaugų įsigijimo išlaidos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8483" sId="7" odxf="1" s="1" dxf="1">
    <nc r="H49">
      <v>20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49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J49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K49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L49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M49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N49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O49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P49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qref="Q49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7" sqref="R49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7" s="1" sqref="A49:XFD49" start="0" length="0">
    <dxf>
      <font>
        <sz val="10"/>
        <color auto="1"/>
        <name val="Times New Roman Baltic"/>
        <family val="1"/>
        <charset val="186"/>
        <scheme val="none"/>
      </font>
    </dxf>
  </rfmt>
  <rcc rId="8484" sId="7" odxf="1" s="1" dxf="1">
    <nc r="A50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bottom style="hair">
          <color indexed="64"/>
        </bottom>
      </border>
    </ndxf>
  </rcc>
  <rcc rId="8485" sId="7" odxf="1" s="1" dxf="1">
    <nc r="B50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8486" sId="7" odxf="1" s="1" dxf="1">
    <nc r="C5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cc rId="8487" sId="7" odxf="1" s="1" dxf="1">
    <nc r="D5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bottom style="hair">
          <color indexed="64"/>
        </bottom>
      </border>
    </ndxf>
  </rcc>
  <rcc rId="8488" sId="7" odxf="1" s="1" dxf="1">
    <nc r="E5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8489" sId="7" odxf="1" s="1" dxf="1">
    <nc r="F50">
      <v>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bottom style="hair">
          <color indexed="64"/>
        </bottom>
      </border>
    </ndxf>
  </rcc>
  <rcc rId="8490" sId="7" odxf="1" s="1" dxf="1">
    <nc r="G50" t="inlineStr">
      <is>
        <t>Aprangos ir patalynės įsigijimo bei priežiūros išlaidos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bottom style="hair">
          <color indexed="64"/>
        </bottom>
      </border>
    </ndxf>
  </rcc>
  <rcc rId="8491" sId="7" odxf="1" s="1" dxf="1">
    <nc r="H50">
      <v>21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50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J50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K50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L50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M50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N50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O50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P50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qref="Q50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7" sqref="R50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7" s="1" sqref="A50:XFD50" start="0" length="0">
    <dxf>
      <font>
        <sz val="10"/>
        <color auto="1"/>
        <name val="Times New Roman Baltic"/>
        <family val="1"/>
        <charset val="186"/>
        <scheme val="none"/>
      </font>
    </dxf>
  </rfmt>
  <rcc rId="8492" sId="7" odxf="1" s="1" dxf="1">
    <nc r="A51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8493" sId="7" odxf="1" s="1" dxf="1">
    <nc r="B51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494" sId="7" odxf="1" s="1" dxf="1">
    <nc r="C51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495" sId="7" odxf="1" s="1" dxf="1">
    <nc r="D51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8496" sId="7" odxf="1" s="1" dxf="1">
    <nc r="E51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497" sId="7" odxf="1" s="1" dxf="1">
    <nc r="F51">
      <v>11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498" sId="7" odxf="1" s="1" dxf="1">
    <nc r="G51" t="inlineStr">
      <is>
        <t>Komandiruočių išlaidos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8499" sId="7" odxf="1" s="1" dxf="1">
    <nc r="H51">
      <v>22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51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J51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K51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L51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M51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N51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O51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P51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qref="Q51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7" sqref="R51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7" s="1" sqref="A51:XFD51" start="0" length="0">
    <dxf>
      <font>
        <sz val="10"/>
        <color auto="1"/>
        <name val="Times New Roman Baltic"/>
        <family val="1"/>
        <charset val="186"/>
        <scheme val="none"/>
      </font>
    </dxf>
  </rfmt>
  <rcc rId="8500" sId="7" odxf="1" s="1" dxf="1">
    <nc r="A52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</border>
    </ndxf>
  </rcc>
  <rcc rId="8501" sId="7" odxf="1" s="1" dxf="1">
    <nc r="B52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</border>
    </ndxf>
  </rcc>
  <rcc rId="8502" sId="7" odxf="1" s="1" dxf="1">
    <nc r="C5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</border>
    </ndxf>
  </rcc>
  <rcc rId="8503" sId="7" odxf="1" s="1" dxf="1">
    <nc r="D5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</border>
    </ndxf>
  </rcc>
  <rcc rId="8504" sId="7" odxf="1" s="1" dxf="1">
    <nc r="E5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</border>
    </ndxf>
  </rcc>
  <rcc rId="8505" sId="7" odxf="1" s="1" dxf="1">
    <nc r="F52">
      <v>12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</border>
    </ndxf>
  </rcc>
  <rcc rId="8506" sId="7" odxf="1" s="1" dxf="1">
    <nc r="G52" t="inlineStr">
      <is>
        <t>Gyvenamųjų vietovių viešojo ūkio išlaidos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</border>
    </ndxf>
  </rcc>
  <rcc rId="8507" sId="7" odxf="1" s="1" dxf="1">
    <nc r="H52">
      <v>23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52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</border>
    </dxf>
  </rfmt>
  <rfmt sheetId="7" s="1" sqref="J52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K52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L52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M52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N52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O52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P52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qref="Q52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7" sqref="R52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7" s="1" sqref="A52:XFD52" start="0" length="0">
    <dxf>
      <font>
        <sz val="10"/>
        <color auto="1"/>
        <name val="Times New Roman Baltic"/>
        <family val="1"/>
        <charset val="186"/>
        <scheme val="none"/>
      </font>
    </dxf>
  </rfmt>
  <rcc rId="8508" sId="7" odxf="1" s="1" dxf="1">
    <nc r="A53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8509" sId="7" odxf="1" s="1" dxf="1">
    <nc r="B53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510" sId="7" odxf="1" s="1" dxf="1">
    <nc r="C53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511" sId="7" odxf="1" s="1" dxf="1">
    <nc r="D53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512" sId="7" odxf="1" s="1" dxf="1">
    <nc r="E53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513" sId="7" odxf="1" s="1" dxf="1">
    <nc r="F53">
      <v>14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514" sId="7" odxf="1" s="1" dxf="1">
    <nc r="G53" t="inlineStr">
      <is>
        <t xml:space="preserve"> Materialiojo ir nematerialiojo turto nuomos išlaidos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horizontal="left" vertical="top" wrapText="1"/>
      <border outline="0">
        <top style="hair">
          <color indexed="64"/>
        </top>
        <bottom style="hair">
          <color indexed="64"/>
        </bottom>
      </border>
    </ndxf>
  </rcc>
  <rcc rId="8515" sId="7" odxf="1" s="1" dxf="1">
    <nc r="H53">
      <v>24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53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J53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K53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L53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M53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N53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O53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P53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qref="Q53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7" sqref="R53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7" s="1" sqref="A53:XFD53" start="0" length="0">
    <dxf>
      <font>
        <sz val="10"/>
        <color auto="1"/>
        <name val="Times New Roman Baltic"/>
        <family val="1"/>
        <charset val="186"/>
        <scheme val="none"/>
      </font>
    </dxf>
  </rfmt>
  <rcc rId="8516" sId="7" odxf="1" s="1" dxf="1">
    <nc r="A54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8517" sId="7" odxf="1" s="1" dxf="1">
    <nc r="B54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518" sId="7" odxf="1" s="1" dxf="1">
    <nc r="C5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519" sId="7" odxf="1" s="1" dxf="1">
    <nc r="D5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520" sId="7" odxf="1" s="1" dxf="1">
    <nc r="E5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521" sId="7" odxf="1" s="1" dxf="1">
    <nc r="F54">
      <v>15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522" sId="7" odxf="1" s="1" dxf="1">
    <nc r="G54" t="inlineStr">
      <is>
        <t>Materialiojo turto paprastojo remonto prekių ir paslaugų įsigijimo išlaidos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8523" sId="7" odxf="1" s="1" dxf="1">
    <nc r="H54">
      <v>25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54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J54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K54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L54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M54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N54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O54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P54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qref="Q54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7" sqref="R54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7" s="1" sqref="A54:XFD54" start="0" length="0">
    <dxf>
      <font>
        <sz val="10"/>
        <color auto="1"/>
        <name val="Times New Roman Baltic"/>
        <family val="1"/>
        <charset val="186"/>
        <scheme val="none"/>
      </font>
    </dxf>
  </rfmt>
  <rcc rId="8524" sId="7" odxf="1" s="1" dxf="1">
    <nc r="A55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8525" sId="7" odxf="1" s="1" dxf="1">
    <nc r="B55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526" sId="7" odxf="1" s="1" dxf="1">
    <nc r="C55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527" sId="7" odxf="1" s="1" dxf="1">
    <nc r="D55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528" sId="7" odxf="1" s="1" dxf="1">
    <nc r="E55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529" sId="7" odxf="1" s="1" dxf="1">
    <nc r="F55">
      <v>16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530" sId="7" odxf="1" s="1" dxf="1">
    <nc r="G55" t="inlineStr">
      <is>
        <t>Kvalifikacijos kėlimo išlaidos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8531" sId="7" odxf="1" s="1" dxf="1">
    <nc r="H55">
      <v>26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55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J55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K55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L55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M55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N55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O55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P55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qref="Q55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7" sqref="R55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7" s="1" sqref="A55:XFD55" start="0" length="0">
    <dxf>
      <font>
        <sz val="10"/>
        <color auto="1"/>
        <name val="Times New Roman Baltic"/>
        <family val="1"/>
        <charset val="186"/>
        <scheme val="none"/>
      </font>
    </dxf>
  </rfmt>
  <rcc rId="8532" sId="7" odxf="1" s="1" dxf="1">
    <nc r="A56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8533" sId="7" odxf="1" s="1" dxf="1">
    <nc r="B56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534" sId="7" odxf="1" s="1" dxf="1">
    <nc r="C5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535" sId="7" odxf="1" s="1" dxf="1">
    <nc r="D5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536" sId="7" odxf="1" s="1" dxf="1">
    <nc r="E5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537" sId="7" odxf="1" s="1" dxf="1">
    <nc r="F56">
      <v>17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538" sId="7" odxf="1" s="1" dxf="1">
    <nc r="G56" t="inlineStr">
      <is>
        <t>Ekspertų ir konsultantų paslaugų įsigijimo išlaidos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8539" sId="7" odxf="1" s="1" dxf="1">
    <nc r="H56">
      <v>27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5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J5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K5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L5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M56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N56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O56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P56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qref="Q56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7" sqref="R56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7" s="1" sqref="A56:XFD56" start="0" length="0">
    <dxf>
      <font>
        <sz val="10"/>
        <color auto="1"/>
        <name val="Times New Roman Baltic"/>
        <family val="1"/>
        <charset val="186"/>
        <scheme val="none"/>
      </font>
    </dxf>
  </rfmt>
  <rcc rId="8540" sId="7" odxf="1" s="1" dxf="1">
    <nc r="A57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8541" sId="7" odxf="1" s="1" dxf="1">
    <nc r="B57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542" sId="7" odxf="1" s="1" dxf="1">
    <nc r="C57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543" sId="7" odxf="1" s="1" dxf="1">
    <nc r="D57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544" sId="7" odxf="1" s="1" dxf="1">
    <nc r="E57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545" sId="7" odxf="1" s="1" dxf="1">
    <nc r="F57">
      <v>20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546" sId="7" odxf="1" s="1" dxf="1">
    <nc r="G57" t="inlineStr">
      <is>
        <t>Komunalinių paslaugų įsigijimo išlaidos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8547" sId="7" odxf="1" s="1" dxf="1">
    <nc r="H57">
      <v>28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57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J57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K57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L57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M57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N57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O57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P57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qref="Q57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7" sqref="R57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7" s="1" sqref="A57:XFD57" start="0" length="0">
    <dxf>
      <font>
        <sz val="10"/>
        <color auto="1"/>
        <name val="Times New Roman Baltic"/>
        <family val="1"/>
        <charset val="186"/>
        <scheme val="none"/>
      </font>
    </dxf>
  </rfmt>
  <rcc rId="8548" sId="7" odxf="1" s="1" dxf="1">
    <nc r="A58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8549" sId="7" odxf="1" s="1" dxf="1">
    <nc r="B58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550" sId="7" odxf="1" s="1" dxf="1">
    <nc r="C5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551" sId="7" odxf="1" s="1" dxf="1">
    <nc r="D5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552" sId="7" odxf="1" s="1" dxf="1">
    <nc r="E5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553" sId="7" odxf="1" s="1" dxf="1">
    <nc r="F58">
      <v>21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554" sId="7" odxf="1" s="1" dxf="1">
    <nc r="G58" t="inlineStr">
      <is>
        <t>Informacinių technologijų prekių ir paslaugų įsigijimo išlaidos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8555" sId="7" odxf="1" s="1" dxf="1">
    <nc r="H58">
      <v>29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58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J58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K58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L58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M58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N58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O58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P58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qref="Q58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7" sqref="R58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7" s="1" sqref="A58:XFD58" start="0" length="0">
    <dxf>
      <font>
        <sz val="10"/>
        <color auto="1"/>
        <name val="Times New Roman Baltic"/>
        <family val="1"/>
        <charset val="186"/>
        <scheme val="none"/>
      </font>
    </dxf>
  </rfmt>
  <rcc rId="8556" sId="7" odxf="1" s="1" dxf="1">
    <nc r="A59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8557" sId="7" odxf="1" s="1" dxf="1">
    <nc r="B59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558" sId="7" odxf="1" s="1" dxf="1">
    <nc r="C59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559" sId="7" odxf="1" s="1" dxf="1">
    <nc r="D59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560" sId="7" odxf="1" s="1" dxf="1">
    <nc r="E59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561" sId="7" odxf="1" s="1" dxf="1">
    <nc r="F59">
      <v>22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562" sId="7" odxf="1" s="1" dxf="1">
    <nc r="G59" t="inlineStr">
      <is>
        <t>Reprezentacinės išlaidos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8563" sId="7" odxf="1" s="1" dxf="1">
    <nc r="H59">
      <v>30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59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J59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K59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L59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M59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N59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O59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P59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qref="Q59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7" sqref="R59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7" s="1" sqref="A59:XFD59" start="0" length="0">
    <dxf>
      <font>
        <sz val="10"/>
        <color auto="1"/>
        <name val="Times New Roman Baltic"/>
        <family val="1"/>
        <charset val="186"/>
        <scheme val="none"/>
      </font>
    </dxf>
  </rfmt>
  <rcc rId="8564" sId="7" odxf="1" s="1" dxf="1">
    <nc r="A60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8565" sId="7" odxf="1" s="1" dxf="1">
    <nc r="B60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566" sId="7" odxf="1" s="1" dxf="1">
    <nc r="C6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567" sId="7" odxf="1" s="1" dxf="1">
    <nc r="D6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568" sId="7" odxf="1" s="1" dxf="1">
    <nc r="E6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569" sId="7" odxf="1" s="1" dxf="1">
    <nc r="F60">
      <v>30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570" sId="7" odxf="1" s="1" dxf="1">
    <nc r="G60" t="inlineStr">
      <is>
        <t>Kitų prekių ir paslaugų įsigijimo išlaidos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8571" sId="7" odxf="1" s="1" dxf="1">
    <nc r="H60">
      <v>31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60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J60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K60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L60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M60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N60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O60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P60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qref="Q60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7" sqref="R60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7" s="1" sqref="A60:XFD60" start="0" length="0">
    <dxf>
      <font>
        <sz val="10"/>
        <color auto="1"/>
        <name val="Times New Roman Baltic"/>
        <family val="1"/>
        <charset val="186"/>
        <scheme val="none"/>
      </font>
    </dxf>
  </rfmt>
  <rcc rId="8572" sId="7" odxf="1" s="1" dxf="1">
    <nc r="A61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10"/>
        <color auto="1"/>
        <name val="Times New Roman Baltic"/>
        <charset val="186"/>
        <scheme val="none"/>
      </font>
      <alignment vertical="center" wrapText="1"/>
      <border outline="0">
        <left style="hair">
          <color indexed="64"/>
        </left>
        <bottom style="hair">
          <color indexed="64"/>
        </bottom>
      </border>
    </ndxf>
  </rcc>
  <rcc rId="8573" sId="7" odxf="1" s="1" dxf="1">
    <nc r="B61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10"/>
        <color auto="1"/>
        <name val="Times New Roman Baltic"/>
        <charset val="186"/>
        <scheme val="none"/>
      </font>
      <alignment vertical="center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fmt sheetId="7" s="1" sqref="C61" start="0" length="0">
    <dxf>
      <font>
        <b/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dxf>
  </rfmt>
  <rfmt sheetId="7" s="1" sqref="D61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dxf>
  </rfmt>
  <rfmt sheetId="7" s="1" sqref="E61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dxf>
  </rfmt>
  <rfmt sheetId="7" s="1" sqref="F61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bottom style="hair">
          <color indexed="64"/>
        </bottom>
      </border>
    </dxf>
  </rfmt>
  <rcc rId="8574" sId="7" odxf="1" s="1" dxf="1">
    <nc r="G61" t="inlineStr">
      <is>
        <t>Palūkanos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10"/>
        <color auto="1"/>
        <name val="Times New Roman Baltic"/>
        <charset val="186"/>
        <scheme val="none"/>
      </font>
      <alignment vertical="center" wrapText="1"/>
      <border outline="0">
        <bottom style="hair">
          <color indexed="64"/>
        </bottom>
      </border>
    </ndxf>
  </rcc>
  <rcc rId="8575" sId="7" odxf="1" s="1" dxf="1">
    <nc r="H61">
      <v>32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576" sId="7" odxf="1" s="1" dxf="1">
    <nc r="I61">
      <f>I62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bottom style="hair">
          <color indexed="64"/>
        </bottom>
      </border>
    </ndxf>
  </rcc>
  <rcc rId="8577" sId="7" odxf="1" s="1" dxf="1">
    <nc r="J61">
      <f>J62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bottom style="hair">
          <color indexed="64"/>
        </bottom>
      </border>
    </ndxf>
  </rcc>
  <rcc rId="8578" sId="7" odxf="1" s="1" dxf="1">
    <nc r="K61">
      <f>K62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bottom style="hair">
          <color indexed="64"/>
        </bottom>
      </border>
    </ndxf>
  </rcc>
  <rcc rId="8579" sId="7" odxf="1" s="1" dxf="1">
    <nc r="L61">
      <f>L62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bottom style="hair">
          <color indexed="64"/>
        </bottom>
      </border>
    </ndxf>
  </rcc>
  <rfmt sheetId="7" s="1" sqref="M61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N61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O61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P61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Q61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R61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S61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A61:XFD61" start="0" length="0">
    <dxf>
      <font>
        <sz val="10"/>
        <color auto="1"/>
        <name val="Times New Roman Baltic"/>
        <family val="1"/>
        <charset val="186"/>
        <scheme val="none"/>
      </font>
    </dxf>
  </rfmt>
  <rcc rId="8580" sId="7" odxf="1" s="1" dxf="1">
    <nc r="A62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8581" sId="7" odxf="1" s="1" dxf="1">
    <nc r="B62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582" sId="7" odxf="1" s="1" dxf="1">
    <nc r="C6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D62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E62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F62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8583" sId="7" odxf="1" s="1" dxf="1">
    <nc r="G62" t="inlineStr">
      <is>
        <t xml:space="preserve">Palūkanos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8584" sId="7" odxf="1" s="1" dxf="1">
    <nc r="H62">
      <v>33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585" sId="7" odxf="1" s="1" dxf="1">
    <nc r="I62">
      <f>SUM(I63+I68+I73)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586" sId="7" odxf="1" s="1" dxf="1">
    <nc r="J62">
      <f>SUM(J63+J68+J73)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8587" sId="7" odxf="1" s="1" dxf="1">
    <nc r="K62">
      <f>SUM(K63+K68+K73)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588" sId="7" odxf="1" s="1" dxf="1">
    <nc r="L62">
      <f>SUM(L63+L68+L73)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M62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N62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O62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P62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qref="Q62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7" sqref="S62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7" s="1" sqref="A62:XFD62" start="0" length="0">
    <dxf>
      <font>
        <sz val="10"/>
        <color auto="1"/>
        <name val="Times New Roman Baltic"/>
        <family val="1"/>
        <charset val="186"/>
        <scheme val="none"/>
      </font>
    </dxf>
  </rfmt>
  <rcc rId="8589" sId="7" odxf="1" s="1" dxf="1">
    <nc r="A63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8590" sId="7" odxf="1" s="1" dxf="1">
    <nc r="B63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591" sId="7" odxf="1" s="1" dxf="1">
    <nc r="C63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592" sId="7" odxf="1" s="1" dxf="1">
    <nc r="D63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E63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F63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8593" sId="7" odxf="1" s="1" dxf="1">
    <nc r="G63" t="inlineStr">
      <is>
        <t>Palūkanos nerezidentams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8594" sId="7" odxf="1" s="1" dxf="1">
    <nc r="H63">
      <v>34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595" sId="7" odxf="1" s="1" dxf="1">
    <nc r="I63">
      <f>I64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596" sId="7" odxf="1" s="1" dxf="1">
    <nc r="J63">
      <f>J64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8597" sId="7" odxf="1" s="1" dxf="1">
    <nc r="K63">
      <f>K64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598" sId="7" odxf="1" s="1" dxf="1">
    <nc r="L63">
      <f>L64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M63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N63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O63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P63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qref="Q63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7" sqref="R63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7" s="1" sqref="A63:XFD63" start="0" length="0">
    <dxf>
      <font>
        <sz val="10"/>
        <color auto="1"/>
        <name val="Times New Roman Baltic"/>
        <family val="1"/>
        <charset val="186"/>
        <scheme val="none"/>
      </font>
    </dxf>
  </rfmt>
  <rcc rId="8599" sId="7" odxf="1" s="1" dxf="1">
    <nc r="A64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8600" sId="7" odxf="1" s="1" dxf="1">
    <nc r="B64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601" sId="7" odxf="1" s="1" dxf="1">
    <nc r="C6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602" sId="7" odxf="1" s="1" dxf="1">
    <nc r="D6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603" sId="7" odxf="1" s="1" dxf="1">
    <nc r="E6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F64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8604" sId="7" odxf="1" s="1" dxf="1">
    <nc r="G64" t="inlineStr">
      <is>
        <t>Palūkanos nerezidentams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8605" sId="7" odxf="1" s="1" dxf="1">
    <nc r="H64">
      <v>35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606" sId="7" odxf="1" s="1" dxf="1">
    <nc r="I64">
      <f>SUM(I65:I67)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607" sId="7" odxf="1" s="1" dxf="1">
    <nc r="J64">
      <f>SUM(J65:J67)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8608" sId="7" odxf="1" s="1" dxf="1">
    <nc r="K64">
      <f>SUM(K65:K67)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609" sId="7" odxf="1" s="1" dxf="1">
    <nc r="L64">
      <f>SUM(L65:L67)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M64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N64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O64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P64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qref="Q64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7" sqref="R64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7" s="1" sqref="A64:XFD64" start="0" length="0">
    <dxf>
      <font>
        <sz val="10"/>
        <color auto="1"/>
        <name val="Times New Roman Baltic"/>
        <family val="1"/>
        <charset val="186"/>
        <scheme val="none"/>
      </font>
    </dxf>
  </rfmt>
  <rcc rId="8610" sId="7" odxf="1" s="1" dxf="1">
    <nc r="A65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8611" sId="7" odxf="1" s="1" dxf="1">
    <nc r="B65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612" sId="7" odxf="1" s="1" dxf="1">
    <nc r="C65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613" sId="7" odxf="1" s="1" dxf="1">
    <nc r="D65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614" sId="7" odxf="1" s="1" dxf="1">
    <nc r="E65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615" sId="7" odxf="1" s="1" dxf="1">
    <nc r="F65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616" sId="7" odxf="1" s="1" dxf="1">
    <nc r="G65" t="inlineStr">
      <is>
        <t>Asignavimų valdytojų sumokėtos palūkanos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8617" sId="7" odxf="1" s="1" dxf="1">
    <nc r="H65">
      <v>36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65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J65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K65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L65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M65" start="0" length="0">
    <dxf>
      <font>
        <sz val="10"/>
        <color auto="1"/>
        <name val="Times New Roman Baltic"/>
        <family val="1"/>
        <charset val="186"/>
        <scheme val="none"/>
      </font>
      <alignment vertical="top"/>
    </dxf>
  </rfmt>
  <rfmt sheetId="7" s="1" sqref="N65" start="0" length="0">
    <dxf>
      <font>
        <sz val="10"/>
        <color auto="1"/>
        <name val="Times New Roman Baltic"/>
        <family val="1"/>
        <charset val="186"/>
        <scheme val="none"/>
      </font>
      <alignment vertical="top"/>
    </dxf>
  </rfmt>
  <rfmt sheetId="7" s="1" sqref="O65" start="0" length="0">
    <dxf>
      <font>
        <sz val="10"/>
        <color auto="1"/>
        <name val="Times New Roman Baltic"/>
        <family val="1"/>
        <charset val="186"/>
        <scheme val="none"/>
      </font>
      <alignment vertical="top"/>
    </dxf>
  </rfmt>
  <rfmt sheetId="7" s="1" sqref="P65" start="0" length="0">
    <dxf>
      <font>
        <sz val="10"/>
        <color auto="1"/>
        <name val="Times New Roman Baltic"/>
        <family val="1"/>
        <charset val="186"/>
        <scheme val="none"/>
      </font>
      <alignment vertical="top"/>
    </dxf>
  </rfmt>
  <rfmt sheetId="7" sqref="Q65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7" sqref="R65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7" s="1" sqref="A65:XFD65" start="0" length="0">
    <dxf>
      <font>
        <sz val="10"/>
        <color auto="1"/>
        <name val="Times New Roman Baltic"/>
        <family val="1"/>
        <charset val="186"/>
        <scheme val="none"/>
      </font>
      <alignment vertical="top"/>
    </dxf>
  </rfmt>
  <rcc rId="8618" sId="7" odxf="1" s="1" dxf="1">
    <nc r="A66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8619" sId="7" odxf="1" s="1" dxf="1">
    <nc r="B66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8620" sId="7" odxf="1" s="1" dxf="1">
    <nc r="C6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cc rId="8621" sId="7" odxf="1" s="1" dxf="1">
    <nc r="D6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cc rId="8622" sId="7" odxf="1" s="1" dxf="1">
    <nc r="E6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cc rId="8623" sId="7" odxf="1" s="1" dxf="1">
    <nc r="F66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bottom style="hair">
          <color indexed="64"/>
        </bottom>
      </border>
    </ndxf>
  </rcc>
  <rcc rId="8624" sId="7" odxf="1" s="1" dxf="1">
    <nc r="G66" t="inlineStr">
      <is>
        <t>Finansų ministerijos sumokėtos palūkanos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bottom style="hair">
          <color indexed="64"/>
        </bottom>
      </border>
    </ndxf>
  </rcc>
  <rcc rId="8625" sId="7" odxf="1" s="1" dxf="1">
    <nc r="H66">
      <v>37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6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bottom style="hair">
          <color indexed="64"/>
        </bottom>
      </border>
    </dxf>
  </rfmt>
  <rfmt sheetId="7" s="1" sqref="J6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bottom style="hair">
          <color indexed="64"/>
        </bottom>
      </border>
    </dxf>
  </rfmt>
  <rfmt sheetId="7" s="1" sqref="K6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bottom style="hair">
          <color indexed="64"/>
        </bottom>
      </border>
    </dxf>
  </rfmt>
  <rfmt sheetId="7" s="1" sqref="L6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bottom style="hair">
          <color indexed="64"/>
        </bottom>
      </border>
    </dxf>
  </rfmt>
  <rfmt sheetId="7" s="1" sqref="M66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N66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O66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P66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qref="Q66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7" sqref="R66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7" s="1" sqref="A66:XFD66" start="0" length="0">
    <dxf>
      <font>
        <sz val="10"/>
        <color auto="1"/>
        <name val="Times New Roman Baltic"/>
        <family val="1"/>
        <charset val="186"/>
        <scheme val="none"/>
      </font>
    </dxf>
  </rfmt>
  <rcc rId="8626" sId="7" odxf="1" s="1" dxf="1">
    <nc r="A67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627" sId="7" odxf="1" s="1" dxf="1">
    <nc r="B67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628" sId="7" odxf="1" s="1" dxf="1">
    <nc r="C67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629" sId="7" odxf="1" s="1" dxf="1">
    <nc r="D67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630" sId="7" odxf="1" s="1" dxf="1">
    <nc r="E67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631" sId="7" odxf="1" s="1" dxf="1">
    <nc r="F67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632" sId="7" odxf="1" s="1" dxf="1">
    <nc r="G67" t="inlineStr">
      <is>
        <t xml:space="preserve">Savivaldybių sumokėtos palūkanos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8633" sId="7" odxf="1" s="1" dxf="1">
    <nc r="H67">
      <v>38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67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J67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K67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L67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M67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N67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O67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P67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qref="Q67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7" sqref="R67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7" s="1" sqref="A67:XFD67" start="0" length="0">
    <dxf>
      <font>
        <sz val="10"/>
        <color auto="1"/>
        <name val="Times New Roman Baltic"/>
        <family val="1"/>
        <charset val="186"/>
        <scheme val="none"/>
      </font>
    </dxf>
  </rfmt>
  <rcc rId="8634" sId="7" odxf="1" s="1" dxf="1">
    <nc r="A68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8635" sId="7" odxf="1" s="1" dxf="1">
    <nc r="B68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cc rId="8636" sId="7" odxf="1" s="1" dxf="1">
    <nc r="C6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cc rId="8637" sId="7" odxf="1" s="1" dxf="1">
    <nc r="D68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fmt sheetId="7" s="1" sqref="E68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dxf>
  </rfmt>
  <rfmt sheetId="7" s="1" sqref="F68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bottom style="hair">
          <color indexed="64"/>
        </bottom>
      </border>
    </dxf>
  </rfmt>
  <rcc rId="8638" sId="7" odxf="1" s="1" dxf="1">
    <nc r="G68" t="inlineStr">
      <is>
        <t xml:space="preserve">Palūkanos rezidentams, kitiems nei valdžios sektorius (tik už tiesioginę skolą)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bottom style="hair">
          <color indexed="64"/>
        </bottom>
      </border>
    </ndxf>
  </rcc>
  <rcc rId="8639" sId="7" odxf="1" s="1" dxf="1">
    <nc r="H68">
      <v>39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640" sId="7" odxf="1" s="1" dxf="1">
    <nc r="I68">
      <f>I69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bottom style="hair">
          <color indexed="64"/>
        </bottom>
      </border>
    </ndxf>
  </rcc>
  <rcc rId="8641" sId="7" odxf="1" s="1" dxf="1">
    <nc r="J68">
      <f>J69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bottom style="hair">
          <color indexed="64"/>
        </bottom>
      </border>
    </ndxf>
  </rcc>
  <rcc rId="8642" sId="7" odxf="1" s="1" dxf="1">
    <nc r="K68">
      <f>K69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8643" sId="7" odxf="1" s="1" dxf="1">
    <nc r="L68">
      <f>L69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fmt sheetId="7" s="1" sqref="M68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N68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O68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P68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qref="Q68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7" sqref="R68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7" s="1" sqref="A68:XFD68" start="0" length="0">
    <dxf>
      <font>
        <sz val="10"/>
        <color auto="1"/>
        <name val="Times New Roman Baltic"/>
        <family val="1"/>
        <charset val="186"/>
        <scheme val="none"/>
      </font>
    </dxf>
  </rfmt>
  <rcc rId="8644" sId="7" odxf="1" s="1" dxf="1">
    <nc r="A69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</border>
    </ndxf>
  </rcc>
  <rcc rId="8645" sId="7" odxf="1" s="1" dxf="1">
    <nc r="B69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</border>
    </ndxf>
  </rcc>
  <rcc rId="8646" sId="7" odxf="1" s="1" dxf="1">
    <nc r="C69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</border>
    </ndxf>
  </rcc>
  <rcc rId="8647" sId="7" odxf="1" s="1" dxf="1">
    <nc r="D69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</border>
    </ndxf>
  </rcc>
  <rcc rId="8648" sId="7" odxf="1" s="1" dxf="1">
    <nc r="E69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</border>
    </ndxf>
  </rcc>
  <rfmt sheetId="7" s="1" sqref="F69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</border>
    </dxf>
  </rfmt>
  <rcc rId="8649" sId="7" odxf="1" s="1" dxf="1">
    <nc r="G69" t="inlineStr">
      <is>
        <t xml:space="preserve">Palūkanos rezidentams, kitiems nei valdžios sektorius (tik už tiesioginę skolą)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bottom style="hair">
          <color indexed="64"/>
        </bottom>
      </border>
    </ndxf>
  </rcc>
  <rcc rId="8650" sId="7" odxf="1" s="1" dxf="1">
    <nc r="H69">
      <v>40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651" sId="7" odxf="1" s="1" dxf="1">
    <nc r="I69">
      <f>SUM(I70:I72)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</border>
    </ndxf>
  </rcc>
  <rcc rId="8652" sId="7" odxf="1" s="1" dxf="1">
    <nc r="J69">
      <f>SUM(J70:J72)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</border>
    </ndxf>
  </rcc>
  <rcc rId="8653" sId="7" odxf="1" s="1" dxf="1">
    <nc r="K69">
      <f>SUM(K70:K72)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</border>
    </ndxf>
  </rcc>
  <rcc rId="8654" sId="7" odxf="1" s="1" dxf="1">
    <nc r="L69">
      <f>SUM(L70:L72)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M69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N69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O69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P69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qref="Q69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7" sqref="R69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7" s="1" sqref="A69:XFD69" start="0" length="0">
    <dxf>
      <font>
        <sz val="10"/>
        <color auto="1"/>
        <name val="Times New Roman Baltic"/>
        <family val="1"/>
        <charset val="186"/>
        <scheme val="none"/>
      </font>
    </dxf>
  </rfmt>
  <rcc rId="8655" sId="7" odxf="1" s="1" dxf="1">
    <nc r="A70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656" sId="7" odxf="1" s="1" dxf="1">
    <nc r="B70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657" sId="7" odxf="1" s="1" dxf="1">
    <nc r="C7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658" sId="7" odxf="1" s="1" dxf="1">
    <nc r="D70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659" sId="7" odxf="1" s="1" dxf="1">
    <nc r="E7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660" sId="7" odxf="1" s="1" dxf="1">
    <nc r="F7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661" sId="7" odxf="1" s="1" dxf="1">
    <nc r="G70" t="inlineStr">
      <is>
        <t>Asignavimų valdytojų sumokėtos palūkanos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8662" sId="7" odxf="1" s="1" dxf="1">
    <nc r="H70">
      <v>41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70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J70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K70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L70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M70" start="0" length="0">
    <dxf>
      <font>
        <sz val="10"/>
        <color auto="1"/>
        <name val="Times New Roman Baltic"/>
        <family val="1"/>
        <charset val="186"/>
        <scheme val="none"/>
      </font>
      <alignment vertical="top"/>
    </dxf>
  </rfmt>
  <rfmt sheetId="7" s="1" sqref="N70" start="0" length="0">
    <dxf>
      <font>
        <sz val="10"/>
        <color auto="1"/>
        <name val="Times New Roman Baltic"/>
        <family val="1"/>
        <charset val="186"/>
        <scheme val="none"/>
      </font>
      <alignment vertical="top"/>
    </dxf>
  </rfmt>
  <rfmt sheetId="7" s="1" sqref="O70" start="0" length="0">
    <dxf>
      <font>
        <sz val="10"/>
        <color auto="1"/>
        <name val="Times New Roman Baltic"/>
        <family val="1"/>
        <charset val="186"/>
        <scheme val="none"/>
      </font>
      <alignment vertical="top"/>
    </dxf>
  </rfmt>
  <rfmt sheetId="7" s="1" sqref="P70" start="0" length="0">
    <dxf>
      <font>
        <sz val="10"/>
        <color auto="1"/>
        <name val="Times New Roman Baltic"/>
        <family val="1"/>
        <charset val="186"/>
        <scheme val="none"/>
      </font>
      <alignment vertical="top"/>
    </dxf>
  </rfmt>
  <rfmt sheetId="7" sqref="Q70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7" sqref="R70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7" s="1" sqref="A70:XFD70" start="0" length="0">
    <dxf>
      <font>
        <sz val="10"/>
        <color auto="1"/>
        <name val="Times New Roman Baltic"/>
        <family val="1"/>
        <charset val="186"/>
        <scheme val="none"/>
      </font>
      <alignment vertical="top"/>
    </dxf>
  </rfmt>
  <rcc rId="8663" sId="7" odxf="1" s="1" dxf="1">
    <nc r="A71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664" sId="7" odxf="1" s="1" dxf="1">
    <nc r="B71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665" sId="7" odxf="1" s="1" dxf="1">
    <nc r="C71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666" sId="7" odxf="1" s="1" dxf="1">
    <nc r="D71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667" sId="7" odxf="1" s="1" dxf="1">
    <nc r="E71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668" sId="7" odxf="1" s="1" dxf="1">
    <nc r="F71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669" sId="7" odxf="1" s="1" dxf="1">
    <nc r="G71" t="inlineStr">
      <is>
        <t>Finansų ministerijos sumokėtos palūkanos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8670" sId="7" odxf="1" s="1" dxf="1">
    <nc r="H71">
      <v>42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71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J71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K71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L71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M71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N71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O71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P71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qref="Q71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7" sqref="R71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7" s="1" sqref="A71:XFD71" start="0" length="0">
    <dxf>
      <font>
        <sz val="10"/>
        <color auto="1"/>
        <name val="Times New Roman Baltic"/>
        <family val="1"/>
        <charset val="186"/>
        <scheme val="none"/>
      </font>
    </dxf>
  </rfmt>
  <rcc rId="8671" sId="7" odxf="1" s="1" dxf="1">
    <nc r="A72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672" sId="7" odxf="1" s="1" dxf="1">
    <nc r="B72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673" sId="7" odxf="1" s="1" dxf="1">
    <nc r="C7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674" sId="7" odxf="1" s="1" dxf="1">
    <nc r="D72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675" sId="7" odxf="1" s="1" dxf="1">
    <nc r="E7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676" sId="7" odxf="1" s="1" dxf="1">
    <nc r="F72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677" sId="7" odxf="1" s="1" dxf="1">
    <nc r="G72" t="inlineStr">
      <is>
        <t xml:space="preserve">Savivaldybių sumokėtos palūkanos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8678" sId="7" odxf="1" s="1" dxf="1">
    <nc r="H72">
      <v>43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72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J72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K72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L72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M72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N72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O72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P72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qref="Q72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7" sqref="R72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7" s="1" sqref="A72:XFD72" start="0" length="0">
    <dxf>
      <font>
        <sz val="10"/>
        <color auto="1"/>
        <name val="Times New Roman Baltic"/>
        <family val="1"/>
        <charset val="186"/>
        <scheme val="none"/>
      </font>
    </dxf>
  </rfmt>
  <rcc rId="8679" sId="7" odxf="1" s="1" dxf="1">
    <nc r="A73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680" sId="7" odxf="1" s="1" dxf="1">
    <nc r="B73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681" sId="7" odxf="1" s="1" dxf="1">
    <nc r="C73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682" sId="7" odxf="1" s="1" dxf="1">
    <nc r="D73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E73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F73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8683" sId="7" odxf="1" s="1" dxf="1">
    <nc r="G73" t="inlineStr">
      <is>
        <r>
          <t>Palūkanos kitiems valdžios sektoriaus</t>
        </r>
        <r>
          <rPr>
            <sz val="10"/>
            <color rgb="FFFF0000"/>
            <rFont val="Times New Roman Baltic"/>
            <charset val="186"/>
          </rPr>
          <t xml:space="preserve"> </t>
        </r>
        <r>
          <rPr>
            <sz val="10"/>
            <rFont val="Times New Roman Baltic"/>
            <charset val="186"/>
          </rPr>
          <t xml:space="preserve"> subjektams</t>
        </r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8684" sId="7" odxf="1" s="1" dxf="1">
    <nc r="H73">
      <v>44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685" sId="7" odxf="1" s="1" dxf="1">
    <nc r="I73">
      <f>I74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686" sId="7" odxf="1" s="1" dxf="1">
    <nc r="J73">
      <f>J74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8687" sId="7" odxf="1" s="1" dxf="1">
    <nc r="K73">
      <f>K74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688" sId="7" odxf="1" s="1" dxf="1">
    <nc r="L73">
      <f>L74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M73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N73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O73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P73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qref="Q73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7" sqref="R73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7" s="1" sqref="A73:XFD73" start="0" length="0">
    <dxf>
      <font>
        <sz val="10"/>
        <color auto="1"/>
        <name val="Times New Roman Baltic"/>
        <family val="1"/>
        <charset val="186"/>
        <scheme val="none"/>
      </font>
    </dxf>
  </rfmt>
  <rcc rId="8689" sId="7" odxf="1" s="1" dxf="1">
    <nc r="A74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690" sId="7" odxf="1" s="1" dxf="1">
    <nc r="B74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691" sId="7" odxf="1" s="1" dxf="1">
    <nc r="C7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692" sId="7" odxf="1" s="1" dxf="1">
    <nc r="D74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693" sId="7" odxf="1" s="1" dxf="1">
    <nc r="E7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F74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8694" sId="7" odxf="1" s="1" dxf="1">
    <nc r="G74" t="inlineStr">
      <is>
        <r>
          <t>Palūkanos kitiems valdžios sektoriaus</t>
        </r>
        <r>
          <rPr>
            <sz val="10"/>
            <color rgb="FFFF0000"/>
            <rFont val="Times New Roman Baltic"/>
            <charset val="186"/>
          </rPr>
          <t xml:space="preserve"> </t>
        </r>
        <r>
          <rPr>
            <sz val="10"/>
            <rFont val="Times New Roman Baltic"/>
            <charset val="186"/>
          </rPr>
          <t>subjektams</t>
        </r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8695" sId="7" odxf="1" s="1" dxf="1">
    <nc r="H74">
      <v>45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696" sId="7" odxf="1" s="1" dxf="1">
    <nc r="I74">
      <f>SUM(I75:I77)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697" sId="7" odxf="1" s="1" dxf="1">
    <nc r="J74">
      <f>SUM(J75:J77)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8698" sId="7" odxf="1" s="1" dxf="1">
    <nc r="K74">
      <f>SUM(K75:K77)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699" sId="7" odxf="1" s="1" dxf="1">
    <nc r="L74">
      <f>SUM(L75:L77)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M74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N74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O74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P74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qref="Q74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7" sqref="R74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7" s="1" sqref="A74:XFD74" start="0" length="0">
    <dxf>
      <font>
        <sz val="10"/>
        <color auto="1"/>
        <name val="Times New Roman Baltic"/>
        <family val="1"/>
        <charset val="186"/>
        <scheme val="none"/>
      </font>
    </dxf>
  </rfmt>
  <rcc rId="8700" sId="7" odxf="1" s="1" dxf="1">
    <nc r="A75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8701" sId="7" odxf="1" s="1" dxf="1">
    <nc r="B75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cc rId="8702" sId="7" odxf="1" s="1" dxf="1">
    <nc r="C75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cc rId="8703" sId="7" odxf="1" s="1" dxf="1">
    <nc r="D75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cc rId="8704" sId="7" odxf="1" s="1" dxf="1">
    <nc r="E75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cc rId="8705" sId="7" odxf="1" s="1" dxf="1">
    <nc r="F75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bottom style="hair">
          <color indexed="64"/>
        </bottom>
      </border>
    </ndxf>
  </rcc>
  <rcc rId="8706" sId="7" odxf="1" s="1" dxf="1">
    <nc r="G75" t="inlineStr">
      <is>
        <t>Palūkanos valstybės biudžetui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bottom style="hair">
          <color indexed="64"/>
        </bottom>
      </border>
    </ndxf>
  </rcc>
  <rcc rId="8707" sId="7" odxf="1" s="1" dxf="1">
    <nc r="H75">
      <v>46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75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bottom style="hair">
          <color indexed="64"/>
        </bottom>
      </border>
    </dxf>
  </rfmt>
  <rfmt sheetId="7" s="1" sqref="J75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bottom style="hair">
          <color indexed="64"/>
        </bottom>
      </border>
    </dxf>
  </rfmt>
  <rfmt sheetId="7" s="1" sqref="K75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bottom style="hair">
          <color indexed="64"/>
        </bottom>
      </border>
    </dxf>
  </rfmt>
  <rfmt sheetId="7" s="1" sqref="L75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bottom style="hair">
          <color indexed="64"/>
        </bottom>
      </border>
    </dxf>
  </rfmt>
  <rfmt sheetId="7" s="1" sqref="M75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N75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O75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P75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qref="Q75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7" sqref="R75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7" s="1" sqref="A75:XFD75" start="0" length="0">
    <dxf>
      <font>
        <sz val="10"/>
        <color auto="1"/>
        <name val="Times New Roman Baltic"/>
        <family val="1"/>
        <charset val="186"/>
        <scheme val="none"/>
      </font>
    </dxf>
  </rfmt>
  <rcc rId="8708" sId="7" odxf="1" s="1" dxf="1">
    <nc r="A76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709" sId="7" odxf="1" s="1" dxf="1">
    <nc r="B76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710" sId="7" odxf="1" s="1" dxf="1">
    <nc r="C7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711" sId="7" odxf="1" s="1" dxf="1">
    <nc r="D76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712" sId="7" odxf="1" s="1" dxf="1">
    <nc r="E7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713" sId="7" odxf="1" s="1" dxf="1">
    <nc r="F76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714" sId="7" odxf="1" s="1" dxf="1">
    <nc r="G76" t="inlineStr">
      <is>
        <t>Palūkanos savivaldybių biudžetams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8715" sId="7" odxf="1" s="1" dxf="1">
    <nc r="H76">
      <v>47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7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J7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K7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L7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M76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N76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O76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P76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qref="Q76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7" sqref="R76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7" s="1" sqref="A76:XFD76" start="0" length="0">
    <dxf>
      <font>
        <sz val="10"/>
        <color auto="1"/>
        <name val="Times New Roman Baltic"/>
        <family val="1"/>
        <charset val="186"/>
        <scheme val="none"/>
      </font>
    </dxf>
  </rfmt>
  <rcc rId="8716" sId="7" odxf="1" s="1" dxf="1">
    <nc r="A77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8717" sId="7" odxf="1" s="1" dxf="1">
    <nc r="B77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cc rId="8718" sId="7" odxf="1" s="1" dxf="1">
    <nc r="C77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cc rId="8719" sId="7" odxf="1" s="1" dxf="1">
    <nc r="D77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cc rId="8720" sId="7" odxf="1" s="1" dxf="1">
    <nc r="E77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cc rId="8721" sId="7" odxf="1" s="1" dxf="1">
    <nc r="F77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bottom style="hair">
          <color indexed="64"/>
        </bottom>
      </border>
    </ndxf>
  </rcc>
  <rcc rId="8722" sId="7" odxf="1" s="1" dxf="1">
    <nc r="G77" t="inlineStr">
      <is>
        <t>Palūkanos nebiudžetiniams fondams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bottom style="hair">
          <color indexed="64"/>
        </bottom>
      </border>
    </ndxf>
  </rcc>
  <rcc rId="8723" sId="7" odxf="1" s="1" dxf="1">
    <nc r="H77">
      <v>48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77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bottom style="hair">
          <color indexed="64"/>
        </bottom>
      </border>
    </dxf>
  </rfmt>
  <rfmt sheetId="7" s="1" sqref="J77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bottom style="hair">
          <color indexed="64"/>
        </bottom>
      </border>
    </dxf>
  </rfmt>
  <rfmt sheetId="7" s="1" sqref="K77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bottom style="hair">
          <color indexed="64"/>
        </bottom>
      </border>
    </dxf>
  </rfmt>
  <rfmt sheetId="7" s="1" sqref="L77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bottom style="hair">
          <color indexed="64"/>
        </bottom>
      </border>
    </dxf>
  </rfmt>
  <rfmt sheetId="7" s="1" sqref="M77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N77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O77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P77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qref="Q77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7" sqref="R77" start="0" length="0">
    <dxf>
      <font>
        <sz val="12"/>
        <color auto="1"/>
        <name val="Times New Roman"/>
        <family val="1"/>
        <charset val="186"/>
        <scheme val="none"/>
      </font>
      <alignment horizontal="justify" vertical="center"/>
    </dxf>
  </rfmt>
  <rfmt sheetId="7" s="1" sqref="A77:XFD77" start="0" length="0">
    <dxf>
      <font>
        <sz val="10"/>
        <color auto="1"/>
        <name val="Times New Roman Baltic"/>
        <family val="1"/>
        <charset val="186"/>
        <scheme val="none"/>
      </font>
    </dxf>
  </rfmt>
  <rcc rId="8724" sId="7" odxf="1" s="1" dxf="1">
    <nc r="A78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8725" sId="7" odxf="1" s="1" dxf="1">
    <nc r="B78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cc rId="8726" sId="7" odxf="1" s="1" dxf="1">
    <nc r="C78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fmt sheetId="7" s="1" sqref="D78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dxf>
  </rfmt>
  <rfmt sheetId="7" s="1" sqref="E78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dxf>
  </rfmt>
  <rfmt sheetId="7" s="1" sqref="F78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bottom style="hair">
          <color indexed="64"/>
        </bottom>
      </border>
    </dxf>
  </rfmt>
  <rcc rId="8727" sId="7" odxf="1" s="1" dxf="1">
    <nc r="G78" t="inlineStr">
      <is>
        <t>Žemės nuoma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bottom style="hair">
          <color indexed="64"/>
        </bottom>
      </border>
    </ndxf>
  </rcc>
  <rcc rId="8728" sId="7" odxf="1" s="1" dxf="1">
    <nc r="H78">
      <v>49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729" sId="7" odxf="1" s="1" dxf="1">
    <nc r="I78">
      <f>I79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730" sId="7" odxf="1" s="1" dxf="1">
    <nc r="J78">
      <f>J79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731" sId="7" odxf="1" s="1" dxf="1">
    <nc r="K78">
      <f>K79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732" sId="7" odxf="1" s="1" dxf="1">
    <nc r="L78">
      <f>L79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M78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N78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O78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P78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Q78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R78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S78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A78:XFD78" start="0" length="0">
    <dxf>
      <font>
        <sz val="10"/>
        <color auto="1"/>
        <name val="Times New Roman Baltic"/>
        <family val="1"/>
        <charset val="186"/>
        <scheme val="none"/>
      </font>
    </dxf>
  </rfmt>
  <rcc rId="8733" sId="7" odxf="1" s="1" dxf="1">
    <nc r="A79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8734" sId="7" odxf="1" s="1" dxf="1">
    <nc r="B79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cc rId="8735" sId="7" odxf="1" s="1" dxf="1">
    <nc r="C79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cc rId="8736" sId="7" odxf="1" s="1" dxf="1">
    <nc r="D79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fmt sheetId="7" s="1" sqref="E79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dxf>
  </rfmt>
  <rfmt sheetId="7" s="1" sqref="F79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bottom style="hair">
          <color indexed="64"/>
        </bottom>
      </border>
    </dxf>
  </rfmt>
  <rcc rId="8737" sId="7" odxf="1" s="1" dxf="1">
    <nc r="G79" t="inlineStr">
      <is>
        <t>Žemės nuoma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bottom style="hair">
          <color indexed="64"/>
        </bottom>
      </border>
    </ndxf>
  </rcc>
  <rcc rId="8738" sId="7" odxf="1" s="1" dxf="1">
    <nc r="H79">
      <v>50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739" sId="7" odxf="1" s="1" dxf="1">
    <nc r="I79">
      <f>I80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740" sId="7" odxf="1" s="1" dxf="1">
    <nc r="J79">
      <f>J80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741" sId="7" odxf="1" s="1" dxf="1">
    <nc r="K79">
      <f>K80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742" sId="7" odxf="1" s="1" dxf="1">
    <nc r="L79">
      <f>L80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M79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N79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O79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P79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Q79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R79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S79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A79:XFD79" start="0" length="0">
    <dxf>
      <font>
        <sz val="10"/>
        <color auto="1"/>
        <name val="Times New Roman Baltic"/>
        <family val="1"/>
        <charset val="186"/>
        <scheme val="none"/>
      </font>
    </dxf>
  </rfmt>
  <rcc rId="8743" sId="7" odxf="1" s="1" dxf="1">
    <nc r="A80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8744" sId="7" odxf="1" s="1" dxf="1">
    <nc r="B80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cc rId="8745" sId="7" odxf="1" s="1" dxf="1">
    <nc r="C80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cc rId="8746" sId="7" odxf="1" s="1" dxf="1">
    <nc r="D8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cc rId="8747" sId="7" odxf="1" s="1" dxf="1">
    <nc r="E8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fmt sheetId="7" s="1" sqref="F80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bottom style="hair">
          <color indexed="64"/>
        </bottom>
      </border>
    </dxf>
  </rfmt>
  <rcc rId="8748" sId="7" odxf="1" s="1" dxf="1">
    <nc r="G80" t="inlineStr">
      <is>
        <t>Žemės nuoma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bottom style="hair">
          <color indexed="64"/>
        </bottom>
      </border>
    </ndxf>
  </rcc>
  <rcc rId="8749" sId="7" odxf="1" s="1" dxf="1">
    <nc r="H80">
      <v>51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750" sId="7" odxf="1" s="1" dxf="1">
    <nc r="I80">
      <f>SUM(I81)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751" sId="7" odxf="1" s="1" dxf="1">
    <nc r="J80">
      <f>SUM(J81)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752" sId="7" odxf="1" s="1" dxf="1">
    <nc r="K80">
      <f>SUM(K81)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753" sId="7" odxf="1" s="1" dxf="1">
    <nc r="L80">
      <f>SUM(L81)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M80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N80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O80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P80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Q80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R80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S80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A80:XFD80" start="0" length="0">
    <dxf>
      <font>
        <sz val="10"/>
        <color auto="1"/>
        <name val="Times New Roman Baltic"/>
        <family val="1"/>
        <charset val="186"/>
        <scheme val="none"/>
      </font>
    </dxf>
  </rfmt>
  <rcc rId="8754" sId="7" odxf="1" s="1" dxf="1">
    <nc r="A81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8755" sId="7" odxf="1" s="1" dxf="1">
    <nc r="B81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cc rId="8756" sId="7" odxf="1" s="1" dxf="1">
    <nc r="C81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cc rId="8757" sId="7" odxf="1" s="1" dxf="1">
    <nc r="D81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cc rId="8758" sId="7" odxf="1" s="1" dxf="1">
    <nc r="E81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cc rId="8759" sId="7" odxf="1" s="1" dxf="1">
    <nc r="F81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bottom style="hair">
          <color indexed="64"/>
        </bottom>
      </border>
    </ndxf>
  </rcc>
  <rcc rId="8760" sId="7" odxf="1" s="1" dxf="1">
    <nc r="G81" t="inlineStr">
      <is>
        <t>Žemės nuoma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bottom style="hair">
          <color indexed="64"/>
        </bottom>
      </border>
    </ndxf>
  </rcc>
  <rcc rId="8761" sId="7" odxf="1" s="1" dxf="1">
    <nc r="H81">
      <v>52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81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J81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K81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L81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A81:XFD81" start="0" length="0">
    <dxf>
      <font>
        <sz val="10"/>
        <color auto="1"/>
        <name val="Times New Roman Baltic"/>
        <family val="1"/>
        <charset val="186"/>
        <scheme val="none"/>
      </font>
    </dxf>
  </rfmt>
  <rcc rId="8762" sId="7" odxf="1" s="1" dxf="1">
    <nc r="A82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763" sId="7" odxf="1" s="1" dxf="1">
    <nc r="B82">
      <v>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C82" start="0" length="0">
    <dxf>
      <font>
        <b/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D82" start="0" length="0">
    <dxf>
      <font>
        <b/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E82" start="0" length="0">
    <dxf>
      <font>
        <b/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F82" start="0" length="0">
    <dxf>
      <font>
        <b/>
        <sz val="10"/>
        <color auto="1"/>
        <name val="Times New Roman Baltic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8764" sId="7" odxf="1" s="1" dxf="1">
    <nc r="G82" t="inlineStr">
      <is>
        <t xml:space="preserve">Subsidijos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8765" sId="7" odxf="1" s="1" dxf="1">
    <nc r="H82">
      <v>53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766" sId="7" odxf="1" s="1" dxf="1">
    <nc r="I82">
      <f>I83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767" sId="7" odxf="1" s="1" dxf="1">
    <nc r="J82">
      <f>J83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8768" sId="7" odxf="1" s="1" dxf="1">
    <nc r="K82">
      <f>K83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769" sId="7" odxf="1" s="1" dxf="1">
    <nc r="L82">
      <f>L83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A82:XFD82" start="0" length="0">
    <dxf>
      <font>
        <sz val="10"/>
        <color auto="1"/>
        <name val="Times New Roman Baltic"/>
        <family val="1"/>
        <charset val="186"/>
        <scheme val="none"/>
      </font>
    </dxf>
  </rfmt>
  <rcc rId="8770" sId="7" odxf="1" s="1" dxf="1">
    <nc r="A83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771" sId="7" odxf="1" s="1" dxf="1">
    <nc r="B83">
      <v>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772" sId="7" odxf="1" s="1" dxf="1">
    <nc r="C83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D83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E83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F83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8773" sId="7" odxf="1" s="1" dxf="1">
    <nc r="G83" t="inlineStr">
      <is>
        <t>Subsidijos iš biudžeto lėšų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8774" sId="7" odxf="1" s="1" dxf="1">
    <nc r="H83">
      <v>54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775" sId="7" odxf="1" s="1" dxf="1">
    <nc r="I83">
      <f>I84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776" sId="7" odxf="1" s="1" dxf="1">
    <nc r="J83">
      <f>J84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8777" sId="7" odxf="1" s="1" dxf="1">
    <nc r="K83">
      <f>K84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778" sId="7" odxf="1" s="1" dxf="1">
    <nc r="L83">
      <f>L84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A83:XFD83" start="0" length="0">
    <dxf>
      <font>
        <sz val="10"/>
        <color auto="1"/>
        <name val="Times New Roman Baltic"/>
        <family val="1"/>
        <charset val="186"/>
        <scheme val="none"/>
      </font>
    </dxf>
  </rfmt>
  <rcc rId="8779" sId="7" odxf="1" s="1" dxf="1">
    <nc r="A84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780" sId="7" odxf="1" s="1" dxf="1">
    <nc r="B84">
      <v>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781" sId="7" odxf="1" s="1" dxf="1">
    <nc r="C8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782" sId="7" odxf="1" s="1" dxf="1">
    <nc r="D8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E84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F84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8783" sId="7" odxf="1" s="1" dxf="1">
    <nc r="G84" t="inlineStr">
      <is>
        <t>Subsidijos iš biudžeto lėšų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8784" sId="7" odxf="1" s="1" dxf="1">
    <nc r="H84">
      <v>55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785" sId="7" odxf="1" s="1" dxf="1">
    <nc r="I84">
      <f>I85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786" sId="7" odxf="1" s="1" dxf="1">
    <nc r="J84">
      <f>J85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8787" sId="7" odxf="1" s="1" dxf="1">
    <nc r="K84">
      <f>K85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788" sId="7" odxf="1" s="1" dxf="1">
    <nc r="L84">
      <f>L85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A84:XFD84" start="0" length="0">
    <dxf>
      <font>
        <sz val="10"/>
        <color auto="1"/>
        <name val="Times New Roman Baltic"/>
        <family val="1"/>
        <charset val="186"/>
        <scheme val="none"/>
      </font>
    </dxf>
  </rfmt>
  <rcc rId="8789" sId="7" odxf="1" s="1" dxf="1">
    <nc r="A85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790" sId="7" odxf="1" s="1" dxf="1">
    <nc r="B85">
      <v>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791" sId="7" odxf="1" s="1" dxf="1">
    <nc r="C85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792" sId="7" odxf="1" s="1" dxf="1">
    <nc r="D85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793" sId="7" odxf="1" s="1" dxf="1">
    <nc r="E85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F85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8794" sId="7" odxf="1" s="1" dxf="1">
    <nc r="G85" t="inlineStr">
      <is>
        <t>Subsidijos iš biudžeto lėšų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8795" sId="7" odxf="1" s="1" dxf="1">
    <nc r="H85">
      <v>56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796" sId="7" odxf="1" s="1" dxf="1">
    <nc r="I85">
      <f>SUM(I86:I88)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797" sId="7" odxf="1" s="1" dxf="1">
    <nc r="J85">
      <f>SUM(J86:J88)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8798" sId="7" odxf="1" s="1" dxf="1">
    <nc r="K85">
      <f>SUM(K86:K88)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799" sId="7" odxf="1" s="1" dxf="1">
    <nc r="L85">
      <f>SUM(L86:L88)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A85:XFD85" start="0" length="0">
    <dxf>
      <font>
        <sz val="10"/>
        <color auto="1"/>
        <name val="Times New Roman Baltic"/>
        <family val="1"/>
        <charset val="186"/>
        <scheme val="none"/>
      </font>
    </dxf>
  </rfmt>
  <rcc rId="8800" sId="7" odxf="1" s="1" dxf="1">
    <nc r="A86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801" sId="7" odxf="1" s="1" dxf="1">
    <nc r="B86">
      <v>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802" sId="7" odxf="1" s="1" dxf="1">
    <nc r="C8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803" sId="7" odxf="1" s="1" dxf="1">
    <nc r="D8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804" sId="7" odxf="1" s="1" dxf="1">
    <nc r="E8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805" sId="7" odxf="1" s="1" dxf="1">
    <nc r="F8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806" sId="7" odxf="1" s="1" dxf="1">
    <nc r="G86" t="inlineStr">
      <is>
        <t>Subsidijos importui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8807" sId="7" odxf="1" s="1" dxf="1">
    <nc r="H86">
      <v>57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8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J8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K8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L8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A86:XFD86" start="0" length="0">
    <dxf>
      <font>
        <sz val="10"/>
        <color auto="1"/>
        <name val="Times New Roman Baltic"/>
        <family val="1"/>
        <charset val="186"/>
        <scheme val="none"/>
      </font>
    </dxf>
  </rfmt>
  <rcc rId="8808" sId="7" odxf="1" s="1" dxf="1">
    <nc r="A87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809" sId="7" odxf="1" s="1" dxf="1">
    <nc r="B87">
      <v>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810" sId="7" odxf="1" s="1" dxf="1">
    <nc r="C87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811" sId="7" odxf="1" s="1" dxf="1">
    <nc r="D87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812" sId="7" odxf="1" s="1" dxf="1">
    <nc r="E87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813" sId="7" odxf="1" s="1" dxf="1">
    <nc r="F87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814" sId="7" odxf="1" s="1" dxf="1">
    <nc r="G87" t="inlineStr">
      <is>
        <t>Subsidijos gaminiams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8815" sId="7" odxf="1" s="1" dxf="1">
    <nc r="H87">
      <v>58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87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J87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K87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L87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A87:XFD87" start="0" length="0">
    <dxf>
      <font>
        <sz val="10"/>
        <color auto="1"/>
        <name val="Times New Roman Baltic"/>
        <family val="1"/>
        <charset val="186"/>
        <scheme val="none"/>
      </font>
    </dxf>
  </rfmt>
  <rcc rId="8816" sId="7" odxf="1" s="1" dxf="1">
    <nc r="A88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817" sId="7" odxf="1" s="1" dxf="1">
    <nc r="B88">
      <v>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818" sId="7" odxf="1" s="1" dxf="1">
    <nc r="C8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819" sId="7" odxf="1" s="1" dxf="1">
    <nc r="D8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820" sId="7" odxf="1" s="1" dxf="1">
    <nc r="E8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821" sId="7" odxf="1" s="1" dxf="1">
    <nc r="F88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822" sId="7" odxf="1" s="1" dxf="1">
    <nc r="G88" t="inlineStr">
      <is>
        <t>Subsidijos gamybai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8823" sId="7" odxf="1" s="1" dxf="1">
    <nc r="H88">
      <v>59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88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J88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K88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L88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A88:XFD88" start="0" length="0">
    <dxf>
      <font>
        <sz val="10"/>
        <color auto="1"/>
        <name val="Times New Roman Baltic"/>
        <family val="1"/>
        <charset val="186"/>
        <scheme val="none"/>
      </font>
    </dxf>
  </rfmt>
  <rcc rId="8824" sId="7" odxf="1" s="1" dxf="1">
    <nc r="A89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825" sId="7" odxf="1" s="1" dxf="1">
    <nc r="B89">
      <v>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C89" start="0" length="0">
    <dxf>
      <font>
        <b/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D89" start="0" length="0">
    <dxf>
      <font>
        <b/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E89" start="0" length="0">
    <dxf>
      <font>
        <b/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F89" start="0" length="0">
    <dxf>
      <font>
        <b/>
        <sz val="10"/>
        <color auto="1"/>
        <name val="Times New Roman Baltic"/>
        <charset val="186"/>
        <scheme val="none"/>
      </font>
      <alignment horizontal="center"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8826" sId="7" odxf="1" s="1" dxf="1">
    <nc r="G89" t="inlineStr">
      <is>
        <t xml:space="preserve">Dotacijos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8827" sId="7" odxf="1" s="1" dxf="1">
    <nc r="H89">
      <v>60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828" sId="7" odxf="1" s="1" dxf="1">
    <nc r="I89">
      <f>SUM(I90+I95+I100)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829" sId="7" odxf="1" s="1" dxf="1">
    <nc r="J89">
      <f>SUM(J90+J95+J100)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8830" sId="7" odxf="1" s="1" dxf="1">
    <nc r="K89">
      <f>SUM(K90+K95+K100)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831" sId="7" odxf="1" s="1" dxf="1">
    <nc r="L89">
      <f>SUM(L90+L95+L100)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A89:XFD89" start="0" length="0">
    <dxf>
      <font>
        <sz val="10"/>
        <color auto="1"/>
        <name val="Times New Roman Baltic"/>
        <family val="1"/>
        <charset val="186"/>
        <scheme val="none"/>
      </font>
    </dxf>
  </rfmt>
  <rcc rId="8832" sId="7" odxf="1" s="1" dxf="1">
    <nc r="A90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8833" sId="7" odxf="1" s="1" dxf="1">
    <nc r="B90">
      <v>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cc rId="8834" sId="7" odxf="1" s="1" dxf="1">
    <nc r="C9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fmt sheetId="7" s="1" sqref="D90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dxf>
  </rfmt>
  <rfmt sheetId="7" s="1" sqref="E90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dxf>
  </rfmt>
  <rfmt sheetId="7" s="1" sqref="F90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dxf>
  </rfmt>
  <rcc rId="8835" sId="7" odxf="1" s="1" dxf="1">
    <nc r="G90" t="inlineStr">
      <is>
        <t xml:space="preserve">Dotacijos užsienio valstybėms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bottom style="hair">
          <color indexed="64"/>
        </bottom>
      </border>
    </ndxf>
  </rcc>
  <rcc rId="8836" sId="7" odxf="1" s="1" dxf="1">
    <nc r="H90">
      <v>61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837" sId="7" odxf="1" s="1" dxf="1">
    <nc r="I90">
      <f>I91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bottom style="hair">
          <color indexed="64"/>
        </bottom>
      </border>
    </ndxf>
  </rcc>
  <rcc rId="8838" sId="7" odxf="1" s="1" dxf="1">
    <nc r="J90">
      <f>J91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bottom style="hair">
          <color indexed="64"/>
        </bottom>
      </border>
    </ndxf>
  </rcc>
  <rcc rId="8839" sId="7" odxf="1" s="1" dxf="1">
    <nc r="K90">
      <f>K91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8840" sId="7" odxf="1" s="1" dxf="1">
    <nc r="L90">
      <f>L91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fmt sheetId="7" s="1" sqref="A90:XFD90" start="0" length="0">
    <dxf>
      <font>
        <sz val="10"/>
        <color auto="1"/>
        <name val="Times New Roman Baltic"/>
        <family val="1"/>
        <charset val="186"/>
        <scheme val="none"/>
      </font>
    </dxf>
  </rfmt>
  <rcc rId="8841" sId="7" odxf="1" s="1" dxf="1">
    <nc r="A91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842" sId="7" odxf="1" s="1" dxf="1">
    <nc r="B91">
      <v>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843" sId="7" odxf="1" s="1" dxf="1">
    <nc r="C91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844" sId="7" odxf="1" s="1" dxf="1">
    <nc r="D91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E91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F91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8845" sId="7" odxf="1" s="1" dxf="1">
    <nc r="G91" t="inlineStr">
      <is>
        <t xml:space="preserve">Dotacijos užsienio valstybėms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8846" sId="7" odxf="1" s="1" dxf="1">
    <nc r="H91">
      <v>62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847" sId="7" odxf="1" s="1" dxf="1">
    <nc r="I91">
      <f>I92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848" sId="7" odxf="1" s="1" dxf="1">
    <nc r="J91">
      <f>J92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8849" sId="7" odxf="1" s="1" dxf="1">
    <nc r="K91">
      <f>K92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850" sId="7" odxf="1" s="1" dxf="1">
    <nc r="L91">
      <f>L92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A91:XFD91" start="0" length="0">
    <dxf>
      <font>
        <sz val="10"/>
        <color auto="1"/>
        <name val="Times New Roman Baltic"/>
        <family val="1"/>
        <charset val="186"/>
        <scheme val="none"/>
      </font>
    </dxf>
  </rfmt>
  <rcc rId="8851" sId="7" odxf="1" s="1" dxf="1">
    <nc r="A92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852" sId="7" odxf="1" s="1" dxf="1">
    <nc r="B92">
      <v>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853" sId="7" odxf="1" s="1" dxf="1">
    <nc r="C9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854" sId="7" odxf="1" s="1" dxf="1">
    <nc r="D9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855" sId="7" odxf="1" s="1" dxf="1">
    <nc r="E9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F92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8856" sId="7" odxf="1" s="1" dxf="1">
    <nc r="G92" t="inlineStr">
      <is>
        <t xml:space="preserve">Dotacijos užsienio valstybėms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8857" sId="7" odxf="1" s="1" dxf="1">
    <nc r="H92">
      <v>63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858" sId="7" odxf="1" s="1" dxf="1">
    <nc r="I92">
      <f>SUM(I93:I94)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859" sId="7" odxf="1" s="1" dxf="1">
    <nc r="J92">
      <f>SUM(J93:J94)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8860" sId="7" odxf="1" s="1" dxf="1">
    <nc r="K92">
      <f>SUM(K93:K94)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861" sId="7" odxf="1" s="1" dxf="1">
    <nc r="L92">
      <f>SUM(L93:L94)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A92:XFD92" start="0" length="0">
    <dxf>
      <font>
        <sz val="10"/>
        <color auto="1"/>
        <name val="Times New Roman Baltic"/>
        <family val="1"/>
        <charset val="186"/>
        <scheme val="none"/>
      </font>
    </dxf>
  </rfmt>
  <rcc rId="8862" sId="7" odxf="1" s="1" dxf="1">
    <nc r="A93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863" sId="7" odxf="1" s="1" dxf="1">
    <nc r="B93">
      <v>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864" sId="7" odxf="1" s="1" dxf="1">
    <nc r="C93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865" sId="7" odxf="1" s="1" dxf="1">
    <nc r="D93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866" sId="7" odxf="1" s="1" dxf="1">
    <nc r="E93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867" sId="7" odxf="1" s="1" dxf="1">
    <nc r="F93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868" sId="7" odxf="1" s="1" dxf="1">
    <nc r="G93" t="inlineStr">
      <is>
        <t>Dotacijos užsienio valstybėms einamiesiems tikslams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8869" sId="7" odxf="1" s="1" dxf="1">
    <nc r="H93">
      <v>64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93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J93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K93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L93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A93:XFD93" start="0" length="0">
    <dxf>
      <font>
        <sz val="10"/>
        <color auto="1"/>
        <name val="Times New Roman Baltic"/>
        <family val="1"/>
        <charset val="186"/>
        <scheme val="none"/>
      </font>
    </dxf>
  </rfmt>
  <rcc rId="8870" sId="7" odxf="1" s="1" dxf="1">
    <nc r="A94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871" sId="7" odxf="1" s="1" dxf="1">
    <nc r="B94">
      <v>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872" sId="7" odxf="1" s="1" dxf="1">
    <nc r="C9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873" sId="7" odxf="1" s="1" dxf="1">
    <nc r="D9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874" sId="7" odxf="1" s="1" dxf="1">
    <nc r="E9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875" sId="7" odxf="1" s="1" dxf="1">
    <nc r="F94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876" sId="7" odxf="1" s="1" dxf="1">
    <nc r="G94" t="inlineStr">
      <is>
        <t>Dotacijos užsienio valstybėms turtui įsigyti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8877" sId="7" odxf="1" s="1" dxf="1">
    <nc r="H94">
      <v>65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94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J94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K94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L94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A94:XFD94" start="0" length="0">
    <dxf>
      <font>
        <sz val="10"/>
        <color auto="1"/>
        <name val="Times New Roman Baltic"/>
        <family val="1"/>
        <charset val="186"/>
        <scheme val="none"/>
      </font>
    </dxf>
  </rfmt>
  <rcc rId="8878" sId="7" odxf="1" s="1" dxf="1">
    <nc r="A95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879" sId="7" odxf="1" s="1" dxf="1">
    <nc r="B95">
      <v>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880" sId="7" odxf="1" s="1" dxf="1">
    <nc r="C95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D95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E95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F95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8881" sId="7" odxf="1" s="1" dxf="1">
    <nc r="G95" t="inlineStr">
      <is>
        <t xml:space="preserve">Dotacijos tarptautinėms organizacijoms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8882" sId="7" odxf="1" s="1" dxf="1">
    <nc r="H95">
      <v>66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883" sId="7" odxf="1" s="1" dxf="1">
    <nc r="I95">
      <f>I96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884" sId="7" odxf="1" s="1" dxf="1">
    <nc r="J95">
      <f>J96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8885" sId="7" odxf="1" s="1" dxf="1">
    <nc r="K95">
      <f>K96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886" sId="7" odxf="1" s="1" dxf="1">
    <nc r="L95">
      <f>L96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A95:XFD95" start="0" length="0">
    <dxf>
      <font>
        <sz val="10"/>
        <color auto="1"/>
        <name val="Times New Roman Baltic"/>
        <family val="1"/>
        <charset val="186"/>
        <scheme val="none"/>
      </font>
    </dxf>
  </rfmt>
  <rcc rId="8887" sId="7" odxf="1" s="1" dxf="1">
    <nc r="A96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8888" sId="7" odxf="1" s="1" dxf="1">
    <nc r="B96">
      <v>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889" sId="7" odxf="1" s="1" dxf="1">
    <nc r="C96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890" sId="7" odxf="1" s="1" dxf="1">
    <nc r="D9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fmt sheetId="7" s="1" sqref="E96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F96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8891" sId="7" odxf="1" s="1" dxf="1">
    <nc r="G96" t="inlineStr">
      <is>
        <t xml:space="preserve">Dotacijos tarptautinėms organizacijoms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8892" sId="7" odxf="1" s="1" dxf="1">
    <nc r="H96">
      <v>67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893" sId="7" odxf="1" s="1" dxf="1">
    <nc r="I96">
      <f>I97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894" sId="7" odxf="1" s="1" dxf="1">
    <nc r="J96">
      <f>J97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8895" sId="7" odxf="1" s="1" dxf="1">
    <nc r="K96">
      <f>K97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896" sId="7" odxf="1" s="1" dxf="1">
    <nc r="L96">
      <f>L97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A96:XFD96" start="0" length="0">
    <dxf>
      <font>
        <sz val="10"/>
        <color auto="1"/>
        <name val="Times New Roman Baltic"/>
        <family val="1"/>
        <charset val="186"/>
        <scheme val="none"/>
      </font>
    </dxf>
  </rfmt>
  <rcc rId="8897" sId="7" odxf="1" s="1" dxf="1">
    <nc r="A97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8898" sId="7" odxf="1" s="1" dxf="1">
    <nc r="B97">
      <v>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899" sId="7" odxf="1" s="1" dxf="1">
    <nc r="C97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900" sId="7" odxf="1" s="1" dxf="1">
    <nc r="D97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8901" sId="7" odxf="1" s="1" dxf="1">
    <nc r="E97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F97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8902" sId="7" odxf="1" s="1" dxf="1">
    <nc r="G97" t="inlineStr">
      <is>
        <t xml:space="preserve">Dotacijos tarptautinėms organizacijoms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8903" sId="7" odxf="1" s="1" dxf="1">
    <nc r="H97">
      <v>68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904" sId="7" odxf="1" s="1" dxf="1">
    <nc r="I97">
      <f>SUM(I98:I99)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905" sId="7" odxf="1" s="1" dxf="1">
    <nc r="J97">
      <f>SUM(J98:J99)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8906" sId="7" odxf="1" s="1" dxf="1">
    <nc r="K97">
      <f>SUM(K98:K99)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907" sId="7" odxf="1" s="1" dxf="1">
    <nc r="L97">
      <f>SUM(L98:L99)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A97:XFD97" start="0" length="0">
    <dxf>
      <font>
        <sz val="10"/>
        <color auto="1"/>
        <name val="Times New Roman Baltic"/>
        <family val="1"/>
        <charset val="186"/>
        <scheme val="none"/>
      </font>
    </dxf>
  </rfmt>
  <rcc rId="8908" sId="7" odxf="1" s="1" dxf="1">
    <nc r="A98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8909" sId="7" odxf="1" s="1" dxf="1">
    <nc r="B98">
      <v>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910" sId="7" odxf="1" s="1" dxf="1">
    <nc r="C98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911" sId="7" odxf="1" s="1" dxf="1">
    <nc r="D9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8912" sId="7" odxf="1" s="1" dxf="1">
    <nc r="E9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913" sId="7" odxf="1" s="1" dxf="1">
    <nc r="F9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914" sId="7" odxf="1" s="1" dxf="1">
    <nc r="G98" t="inlineStr">
      <is>
        <t>Dotacijos tarptautinėms organizacijoms einamiesiems tikslams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8915" sId="7" odxf="1" s="1" dxf="1">
    <nc r="H98">
      <v>69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98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J98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K98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L98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A98:XFD98" start="0" length="0">
    <dxf>
      <font>
        <sz val="10"/>
        <color auto="1"/>
        <name val="Times New Roman Baltic"/>
        <family val="1"/>
        <charset val="186"/>
        <scheme val="none"/>
      </font>
    </dxf>
  </rfmt>
  <rcc rId="8916" sId="7" odxf="1" s="1" dxf="1">
    <nc r="A99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8917" sId="7" odxf="1" s="1" dxf="1">
    <nc r="B99">
      <v>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918" sId="7" odxf="1" s="1" dxf="1">
    <nc r="C99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919" sId="7" odxf="1" s="1" dxf="1">
    <nc r="D99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8920" sId="7" odxf="1" s="1" dxf="1">
    <nc r="E99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921" sId="7" odxf="1" s="1" dxf="1">
    <nc r="F99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922" sId="7" odxf="1" s="1" dxf="1">
    <nc r="G99" t="inlineStr">
      <is>
        <t xml:space="preserve">Dotacijos tarptautinėms organizacijoms turtui įsigyti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8923" sId="7" odxf="1" s="1" dxf="1">
    <nc r="H99">
      <v>70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99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J99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K99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L99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A99:XFD99" start="0" length="0">
    <dxf>
      <font>
        <sz val="10"/>
        <color auto="1"/>
        <name val="Times New Roman Baltic"/>
        <family val="1"/>
        <charset val="186"/>
        <scheme val="none"/>
      </font>
    </dxf>
  </rfmt>
  <rcc rId="8924" sId="7" odxf="1" s="1" dxf="1">
    <nc r="A100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8925" sId="7" odxf="1" s="1" dxf="1">
    <nc r="B100">
      <v>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926" sId="7" odxf="1" s="1" dxf="1">
    <nc r="C100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D100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dxf>
  </rfmt>
  <rfmt sheetId="7" s="1" sqref="E100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F100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8927" sId="7" odxf="1" s="1" dxf="1">
    <nc r="G100" t="inlineStr">
      <is>
        <t>Dotacijos kitiems valdžios sektoriaus subjektams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8928" sId="7" odxf="1" s="1" dxf="1">
    <nc r="H100">
      <v>71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929" sId="7" odxf="1" s="1" dxf="1">
    <nc r="I100">
      <f>I101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930" sId="7" odxf="1" s="1" dxf="1">
    <nc r="J100">
      <f>J101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8931" sId="7" odxf="1" s="1" dxf="1">
    <nc r="K100">
      <f>K101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932" sId="7" odxf="1" s="1" dxf="1">
    <nc r="L100">
      <f>L101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A100:XFD100" start="0" length="0">
    <dxf>
      <font>
        <sz val="10"/>
        <color auto="1"/>
        <name val="Times New Roman Baltic"/>
        <family val="1"/>
        <charset val="186"/>
        <scheme val="none"/>
      </font>
    </dxf>
  </rfmt>
  <rcc rId="8933" sId="7" odxf="1" s="1" dxf="1">
    <nc r="A101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8934" sId="7" odxf="1" s="1" dxf="1">
    <nc r="B101">
      <v>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935" sId="7" odxf="1" s="1" dxf="1">
    <nc r="C101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936" sId="7" odxf="1" s="1" dxf="1">
    <nc r="D101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fmt sheetId="7" s="1" sqref="E101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F101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8937" sId="7" odxf="1" s="1" dxf="1">
    <nc r="G101" t="inlineStr">
      <is>
        <t>Dotacijos kitiems valdžios sektoriaus subjektams einamiesiems tikslams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8938" sId="7" odxf="1" s="1" dxf="1">
    <nc r="H101">
      <v>72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939" sId="7" odxf="1" s="1" dxf="1">
    <nc r="I101">
      <f>I102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940" sId="7" odxf="1" s="1" dxf="1">
    <nc r="J101">
      <f>J102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8941" sId="7" odxf="1" s="1" dxf="1">
    <nc r="K101">
      <f>K102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942" sId="7" odxf="1" s="1" dxf="1">
    <nc r="L101">
      <f>L102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A101:XFD101" start="0" length="0">
    <dxf>
      <font>
        <sz val="10"/>
        <color auto="1"/>
        <name val="Times New Roman Baltic"/>
        <family val="1"/>
        <charset val="186"/>
        <scheme val="none"/>
      </font>
    </dxf>
  </rfmt>
  <rcc rId="8943" sId="7" odxf="1" s="1" dxf="1">
    <nc r="A102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</border>
    </ndxf>
  </rcc>
  <rcc rId="8944" sId="7" odxf="1" s="1" dxf="1">
    <nc r="B102">
      <v>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</border>
    </ndxf>
  </rcc>
  <rcc rId="8945" sId="7" odxf="1" s="1" dxf="1">
    <nc r="C102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</border>
    </ndxf>
  </rcc>
  <rcc rId="8946" sId="7" odxf="1" s="1" dxf="1">
    <nc r="D10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</ndxf>
  </rcc>
  <rcc rId="8947" sId="7" odxf="1" s="1" dxf="1">
    <nc r="E10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</border>
    </ndxf>
  </rcc>
  <rfmt sheetId="7" s="1" sqref="F102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left style="hair">
          <color indexed="64"/>
        </left>
        <right style="hair">
          <color indexed="64"/>
        </right>
      </border>
    </dxf>
  </rfmt>
  <rcc rId="8948" sId="7" odxf="1" s="1" dxf="1">
    <nc r="G102" t="inlineStr">
      <is>
        <t>Dotacijos kitiems valdžios sektoriaus subjektams einamiesiems tikslams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</ndxf>
  </rcc>
  <rcc rId="8949" sId="7" odxf="1" s="1" dxf="1">
    <nc r="H102">
      <v>73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950" sId="7" odxf="1" s="1" dxf="1">
    <nc r="I102">
      <f>SUM(I103:I104)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</border>
    </ndxf>
  </rcc>
  <rcc rId="8951" sId="7" odxf="1" s="1" dxf="1">
    <nc r="J102">
      <f>SUM(J103:J104)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</border>
    </ndxf>
  </rcc>
  <rcc rId="8952" sId="7" odxf="1" s="1" dxf="1">
    <nc r="K102">
      <f>SUM(K103:K104)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</border>
    </ndxf>
  </rcc>
  <rcc rId="8953" sId="7" odxf="1" s="1" dxf="1">
    <nc r="L102">
      <f>SUM(L103:L104)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</border>
    </ndxf>
  </rcc>
  <rfmt sheetId="7" s="1" sqref="A102:XFD102" start="0" length="0">
    <dxf>
      <font>
        <sz val="10"/>
        <color auto="1"/>
        <name val="Times New Roman Baltic"/>
        <family val="1"/>
        <charset val="186"/>
        <scheme val="none"/>
      </font>
    </dxf>
  </rfmt>
  <rcc rId="8954" sId="7" odxf="1" s="1" dxf="1">
    <nc r="A103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8955" sId="7" odxf="1" s="1" dxf="1">
    <nc r="B103">
      <v>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956" sId="7" odxf="1" s="1" dxf="1">
    <nc r="C103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957" sId="7" odxf="1" s="1" dxf="1">
    <nc r="D103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8958" sId="7" odxf="1" s="1" dxf="1">
    <nc r="E103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959" sId="7" odxf="1" s="1" dxf="1">
    <nc r="F103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960" sId="7" odxf="1" s="1" dxf="1">
    <nc r="G103" t="inlineStr">
      <is>
        <t>Dotacijos kitiems valdžios sektoriaus subjektams einamiesiems tikslams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8961" sId="7" odxf="1" s="1" dxf="1">
    <nc r="H103">
      <v>74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103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J103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K103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L103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A103:XFD103" start="0" length="0">
    <dxf>
      <font>
        <sz val="10"/>
        <color auto="1"/>
        <name val="Times New Roman Baltic"/>
        <family val="1"/>
        <charset val="186"/>
        <scheme val="none"/>
      </font>
    </dxf>
  </rfmt>
  <rcc rId="8962" sId="7" odxf="1" s="1" dxf="1">
    <nc r="A104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</border>
    </ndxf>
  </rcc>
  <rcc rId="8963" sId="7" odxf="1" s="1" dxf="1">
    <nc r="B104">
      <v>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</border>
    </ndxf>
  </rcc>
  <rcc rId="8964" sId="7" odxf="1" s="1" dxf="1">
    <nc r="C104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</border>
    </ndxf>
  </rcc>
  <rcc rId="8965" sId="7" odxf="1" s="1" dxf="1">
    <nc r="D10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</ndxf>
  </rcc>
  <rcc rId="8966" sId="7" odxf="1" s="1" dxf="1">
    <nc r="E10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</border>
    </ndxf>
  </rcc>
  <rcc rId="8967" sId="7" odxf="1" s="1" dxf="1">
    <nc r="F104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left style="hair">
          <color indexed="64"/>
        </left>
        <right style="hair">
          <color indexed="64"/>
        </right>
      </border>
    </ndxf>
  </rcc>
  <rcc rId="8968" sId="7" odxf="1" s="1" dxf="1">
    <nc r="G104" t="inlineStr">
      <is>
        <t>Dotacijos savivaldybėms einamiesiems tikslams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</ndxf>
  </rcc>
  <rcc rId="8969" sId="7" odxf="1" s="1" dxf="1">
    <nc r="H104">
      <v>75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104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J104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K104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L104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A104:XFD104" start="0" length="0">
    <dxf>
      <font>
        <sz val="10"/>
        <color auto="1"/>
        <name val="Times New Roman Baltic"/>
        <family val="1"/>
        <charset val="186"/>
        <scheme val="none"/>
      </font>
    </dxf>
  </rfmt>
  <rcc rId="8970" sId="7" odxf="1" s="1" dxf="1">
    <nc r="A105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</border>
    </ndxf>
  </rcc>
  <rcc rId="8971" sId="7" odxf="1" s="1" dxf="1">
    <nc r="B105">
      <v>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</border>
    </ndxf>
  </rcc>
  <rcc rId="8972" sId="7" odxf="1" s="1" dxf="1">
    <nc r="C105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</border>
    </ndxf>
  </rcc>
  <rcc rId="8973" sId="7" odxf="1" s="1" dxf="1">
    <nc r="D105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</ndxf>
  </rcc>
  <rfmt sheetId="7" s="1" sqref="E105" start="0" length="0">
    <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</border>
    </dxf>
  </rfmt>
  <rfmt sheetId="7" s="1" sqref="F105" start="0" length="0">
    <dxf>
      <font>
        <sz val="10"/>
        <color auto="1"/>
        <name val="Times New Roman Baltic"/>
        <charset val="186"/>
        <scheme val="none"/>
      </font>
      <alignment horizontal="center" vertical="top" wrapText="1"/>
      <border outline="0">
        <left style="hair">
          <color indexed="64"/>
        </left>
        <right style="hair">
          <color indexed="64"/>
        </right>
      </border>
    </dxf>
  </rfmt>
  <rcc rId="8974" sId="7" odxf="1" s="1" dxf="1">
    <nc r="G105" t="inlineStr">
      <is>
        <t>Dotacijos kitiems valdžios sektoriaus subjektams turtui įsigyti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</ndxf>
  </rcc>
  <rcc rId="8975" sId="7" odxf="1" s="1" dxf="1">
    <nc r="H105">
      <v>76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976" sId="7" odxf="1" s="1" dxf="1">
    <nc r="I105">
      <f>I106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</border>
    </ndxf>
  </rcc>
  <rcc rId="8977" sId="7" odxf="1" s="1" dxf="1">
    <nc r="J105">
      <f>J106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</border>
    </ndxf>
  </rcc>
  <rcc rId="8978" sId="7" odxf="1" s="1" dxf="1">
    <nc r="K105">
      <f>K106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</border>
    </ndxf>
  </rcc>
  <rcc rId="8979" sId="7" odxf="1" s="1" dxf="1">
    <nc r="L105">
      <f>L106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</border>
    </ndxf>
  </rcc>
  <rfmt sheetId="7" s="1" sqref="A105:XFD105" start="0" length="0">
    <dxf>
      <font>
        <sz val="10"/>
        <color auto="1"/>
        <name val="Times New Roman Baltic"/>
        <family val="1"/>
        <charset val="186"/>
        <scheme val="none"/>
      </font>
    </dxf>
  </rfmt>
  <rcc rId="8980" sId="7" odxf="1" s="1" dxf="1">
    <nc r="A106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</border>
    </ndxf>
  </rcc>
  <rcc rId="8981" sId="7" odxf="1" s="1" dxf="1">
    <nc r="B106">
      <v>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</border>
    </ndxf>
  </rcc>
  <rcc rId="8982" sId="7" odxf="1" s="1" dxf="1">
    <nc r="C106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</border>
    </ndxf>
  </rcc>
  <rcc rId="8983" sId="7" odxf="1" s="1" dxf="1">
    <nc r="D106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</ndxf>
  </rcc>
  <rcc rId="8984" sId="7" odxf="1" s="1" dxf="1">
    <nc r="E10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</border>
    </ndxf>
  </rcc>
  <rfmt sheetId="7" s="1" sqref="F106" start="0" length="0">
    <dxf>
      <font>
        <sz val="10"/>
        <color auto="1"/>
        <name val="Times New Roman Baltic"/>
        <charset val="186"/>
        <scheme val="none"/>
      </font>
      <alignment horizontal="center" vertical="top" wrapText="1"/>
      <border outline="0">
        <left style="hair">
          <color indexed="64"/>
        </left>
        <right style="hair">
          <color indexed="64"/>
        </right>
      </border>
    </dxf>
  </rfmt>
  <rcc rId="8985" sId="7" odxf="1" s="1" dxf="1">
    <nc r="G106" t="inlineStr">
      <is>
        <t>Dotacijos kitiems valdžios sektoriaus subjektams turtui įsigyti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</ndxf>
  </rcc>
  <rcc rId="8986" sId="7" odxf="1" s="1" dxf="1">
    <nc r="H106">
      <v>77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987" sId="7" odxf="1" s="1" dxf="1">
    <nc r="I106">
      <f>SUM(I107:I108)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</border>
    </ndxf>
  </rcc>
  <rcc rId="8988" sId="7" odxf="1" s="1" dxf="1">
    <nc r="J106">
      <f>SUM(J107:J108)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</border>
    </ndxf>
  </rcc>
  <rcc rId="8989" sId="7" odxf="1" s="1" dxf="1">
    <nc r="K106">
      <f>SUM(K107:K108)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</border>
    </ndxf>
  </rcc>
  <rcc rId="8990" sId="7" odxf="1" s="1" dxf="1">
    <nc r="L106">
      <f>SUM(L107:L108)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</border>
    </ndxf>
  </rcc>
  <rfmt sheetId="7" s="1" sqref="A106:XFD106" start="0" length="0">
    <dxf>
      <font>
        <sz val="10"/>
        <color auto="1"/>
        <name val="Times New Roman Baltic"/>
        <family val="1"/>
        <charset val="186"/>
        <scheme val="none"/>
      </font>
    </dxf>
  </rfmt>
  <rcc rId="8991" sId="7" odxf="1" s="1" dxf="1">
    <nc r="A107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</border>
    </ndxf>
  </rcc>
  <rcc rId="8992" sId="7" odxf="1" s="1" dxf="1">
    <nc r="B107">
      <v>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</border>
    </ndxf>
  </rcc>
  <rcc rId="8993" sId="7" odxf="1" s="1" dxf="1">
    <nc r="C107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</border>
    </ndxf>
  </rcc>
  <rcc rId="8994" sId="7" odxf="1" s="1" dxf="1">
    <nc r="D107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</ndxf>
  </rcc>
  <rcc rId="8995" sId="7" odxf="1" s="1" dxf="1">
    <nc r="E107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</border>
    </ndxf>
  </rcc>
  <rcc rId="8996" sId="7" odxf="1" s="1" dxf="1">
    <nc r="F107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horizontal="center" vertical="top" wrapText="1"/>
      <border outline="0">
        <left style="hair">
          <color indexed="64"/>
        </left>
        <right style="hair">
          <color indexed="64"/>
        </right>
      </border>
    </ndxf>
  </rcc>
  <rcc rId="8997" sId="7" odxf="1" s="1" dxf="1">
    <nc r="G107" t="inlineStr">
      <is>
        <t>Dotacijos kitiems valdžios sektoriaus subjektams turtui įsigyti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</ndxf>
  </rcc>
  <rcc rId="8998" sId="7" odxf="1" s="1" dxf="1">
    <nc r="H107">
      <v>78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107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J107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K107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L107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A107:XFD107" start="0" length="0">
    <dxf>
      <font>
        <sz val="10"/>
        <color auto="1"/>
        <name val="Times New Roman Baltic"/>
        <family val="1"/>
        <charset val="186"/>
        <scheme val="none"/>
      </font>
    </dxf>
  </rfmt>
  <rcc rId="8999" sId="7" odxf="1" s="1" dxf="1">
    <nc r="A108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</border>
    </ndxf>
  </rcc>
  <rcc rId="9000" sId="7" odxf="1" s="1" dxf="1">
    <nc r="B108">
      <v>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</border>
    </ndxf>
  </rcc>
  <rcc rId="9001" sId="7" odxf="1" s="1" dxf="1">
    <nc r="C108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</border>
    </ndxf>
  </rcc>
  <rcc rId="9002" sId="7" odxf="1" s="1" dxf="1">
    <nc r="D108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</ndxf>
  </rcc>
  <rcc rId="9003" sId="7" odxf="1" s="1" dxf="1">
    <nc r="E10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</border>
    </ndxf>
  </rcc>
  <rcc rId="9004" sId="7" odxf="1" s="1" dxf="1">
    <nc r="F108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horizontal="center" vertical="top" wrapText="1"/>
      <border outline="0">
        <left style="hair">
          <color indexed="64"/>
        </left>
        <right style="hair">
          <color indexed="64"/>
        </right>
      </border>
    </ndxf>
  </rcc>
  <rcc rId="9005" sId="7" odxf="1" s="1" dxf="1">
    <nc r="G108" t="inlineStr">
      <is>
        <t>Dotacijos savivaldybėms turtui įsigyti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</ndxf>
  </rcc>
  <rcc rId="9006" sId="7" odxf="1" s="1" dxf="1">
    <nc r="H108">
      <v>79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108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J108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K108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L108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A108:XFD108" start="0" length="0">
    <dxf>
      <font>
        <sz val="10"/>
        <color auto="1"/>
        <name val="Times New Roman Baltic"/>
        <family val="1"/>
        <charset val="186"/>
        <scheme val="none"/>
      </font>
    </dxf>
  </rfmt>
  <rcc rId="9007" sId="7" odxf="1" s="1" dxf="1">
    <nc r="A109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9008" sId="7" odxf="1" s="1" dxf="1">
    <nc r="B109">
      <v>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C109" start="0" length="0">
    <dxf>
      <font>
        <b/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D109" start="0" length="0">
    <dxf>
      <font>
        <b/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dxf>
  </rfmt>
  <rfmt sheetId="7" s="1" sqref="E109" start="0" length="0">
    <dxf>
      <font>
        <b/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F109" start="0" length="0">
    <dxf>
      <font>
        <b/>
        <sz val="10"/>
        <color auto="1"/>
        <name val="Times New Roman Baltic"/>
        <charset val="186"/>
        <scheme val="none"/>
      </font>
      <alignment horizontal="center"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9009" sId="7" odxf="1" s="1" dxf="1">
    <nc r="G109" t="inlineStr">
      <is>
        <t xml:space="preserve">Įmokos į Europos Sąjungos biudžetą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10"/>
        <color auto="1"/>
        <name val="Times New Roman Baltic"/>
        <charset val="186"/>
        <scheme val="none"/>
      </font>
      <alignment vertical="center" wrapText="1"/>
      <border outline="0">
        <top style="hair">
          <color indexed="64"/>
        </top>
        <bottom style="hair">
          <color indexed="64"/>
        </bottom>
      </border>
    </ndxf>
  </rcc>
  <rcc rId="9010" sId="7" odxf="1" s="1" dxf="1">
    <nc r="H109">
      <v>80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011" sId="7" odxf="1" s="1" dxf="1">
    <nc r="I109">
      <f>SUM(I110+I115+I119+I123+I127)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012" sId="7" odxf="1" s="1" dxf="1">
    <nc r="J109">
      <f>SUM(J110+J115+J119+J123+J127)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9013" sId="7" odxf="1" s="1" dxf="1">
    <nc r="K109">
      <f>SUM(K110+K115+K119+K123+K127)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014" sId="7" odxf="1" s="1" dxf="1">
    <nc r="L109">
      <f>SUM(L110+L115+L119+L123+L127)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A109:XFD109" start="0" length="0">
    <dxf>
      <font>
        <sz val="10"/>
        <color auto="1"/>
        <name val="Times New Roman Baltic"/>
        <family val="1"/>
        <charset val="186"/>
        <scheme val="none"/>
      </font>
    </dxf>
  </rfmt>
  <rcc rId="9015" sId="7" odxf="1" s="1" dxf="1">
    <nc r="A110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</border>
    </ndxf>
  </rcc>
  <rcc rId="9016" sId="7" odxf="1" s="1" dxf="1">
    <nc r="B110">
      <v>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</border>
    </ndxf>
  </rcc>
  <rcc rId="9017" sId="7" odxf="1" s="1" dxf="1">
    <nc r="C11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</border>
    </ndxf>
  </rcc>
  <rfmt sheetId="7" s="1" sqref="D110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</dxf>
  </rfmt>
  <rfmt sheetId="7" s="1" sqref="E110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</border>
    </dxf>
  </rfmt>
  <rfmt sheetId="7" s="1" sqref="F110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left style="hair">
          <color indexed="64"/>
        </left>
        <right style="hair">
          <color indexed="64"/>
        </right>
      </border>
    </dxf>
  </rfmt>
  <rcc rId="9018" sId="7" odxf="1" s="1" dxf="1">
    <nc r="G110" t="inlineStr">
      <is>
        <t xml:space="preserve">Tradiciniai nuosavi ištekliai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</ndxf>
  </rcc>
  <rcc rId="9019" sId="7" odxf="1" s="1" dxf="1">
    <nc r="H110">
      <v>81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020" sId="7" odxf="1" s="1" dxf="1">
    <nc r="I110">
      <f>I111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</border>
    </ndxf>
  </rcc>
  <rcc rId="9021" sId="7" odxf="1" s="1" dxf="1">
    <nc r="J110">
      <f>J111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</border>
    </ndxf>
  </rcc>
  <rcc rId="9022" sId="7" odxf="1" s="1" dxf="1">
    <nc r="K110">
      <f>K111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</border>
    </ndxf>
  </rcc>
  <rcc rId="9023" sId="7" odxf="1" s="1" dxf="1">
    <nc r="L110">
      <f>L111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</border>
    </ndxf>
  </rcc>
  <rfmt sheetId="7" s="1" sqref="A110:XFD110" start="0" length="0">
    <dxf>
      <font>
        <sz val="10"/>
        <color auto="1"/>
        <name val="Times New Roman Baltic"/>
        <family val="1"/>
        <charset val="186"/>
        <scheme val="none"/>
      </font>
    </dxf>
  </rfmt>
  <rcc rId="9024" sId="7" odxf="1" s="1" dxf="1">
    <nc r="A111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9025" sId="7" odxf="1" s="1" dxf="1">
    <nc r="B111">
      <v>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026" sId="7" odxf="1" s="1" dxf="1">
    <nc r="C111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027" sId="7" odxf="1" s="1" dxf="1">
    <nc r="D111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fmt sheetId="7" s="1" sqref="E111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F111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9028" sId="7" odxf="1" s="1" dxf="1">
    <nc r="G111" t="inlineStr">
      <is>
        <t xml:space="preserve">Tradiciniai nuosavi ištekliai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9029" sId="7" odxf="1" s="1" dxf="1">
    <nc r="H111">
      <v>82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030" sId="7" odxf="1" s="1" dxf="1">
    <nc r="I111">
      <f>I112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031" sId="7" odxf="1" s="1" dxf="1">
    <nc r="J111">
      <f>J112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9032" sId="7" odxf="1" s="1" dxf="1">
    <nc r="K111">
      <f>K112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033" sId="7" odxf="1" s="1" dxf="1">
    <nc r="L111">
      <f>L112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A111:XFD111" start="0" length="0">
    <dxf>
      <font>
        <sz val="10"/>
        <color auto="1"/>
        <name val="Times New Roman Baltic"/>
        <family val="1"/>
        <charset val="186"/>
        <scheme val="none"/>
      </font>
    </dxf>
  </rfmt>
  <rcc rId="9034" sId="7" odxf="1" s="1" dxf="1">
    <nc r="A112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9035" sId="7" odxf="1" s="1" dxf="1">
    <nc r="B112">
      <v>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036" sId="7" odxf="1" s="1" dxf="1">
    <nc r="C11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037" sId="7" odxf="1" s="1" dxf="1">
    <nc r="D11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9038" sId="7" odxf="1" s="1" dxf="1">
    <nc r="E11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F112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9039" sId="7" odxf="1" s="1" dxf="1">
    <nc r="G112" t="inlineStr">
      <is>
        <t xml:space="preserve">Tradiciniai nuosavi ištekliai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9040" sId="7" odxf="1" s="1" dxf="1">
    <nc r="H112">
      <v>83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041" sId="7" odxf="1" s="1" dxf="1">
    <nc r="I112">
      <f>SUM(I113:I114)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042" sId="7" odxf="1" s="1" dxf="1">
    <nc r="J112">
      <f>SUM(J113:J114)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9043" sId="7" odxf="1" s="1" dxf="1">
    <nc r="K112">
      <f>SUM(K113:K114)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044" sId="7" odxf="1" s="1" dxf="1">
    <nc r="L112">
      <f>SUM(L113:L114)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A112:XFD112" start="0" length="0">
    <dxf>
      <font>
        <sz val="10"/>
        <color auto="1"/>
        <name val="Times New Roman Baltic"/>
        <family val="1"/>
        <charset val="186"/>
        <scheme val="none"/>
      </font>
    </dxf>
  </rfmt>
  <rcc rId="9045" sId="7" odxf="1" s="1" dxf="1">
    <nc r="A113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9046" sId="7" odxf="1" s="1" dxf="1">
    <nc r="B113">
      <v>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047" sId="7" odxf="1" s="1" dxf="1">
    <nc r="C113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048" sId="7" odxf="1" s="1" dxf="1">
    <nc r="D113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9049" sId="7" odxf="1" s="1" dxf="1">
    <nc r="E113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050" sId="7" odxf="1" s="1" dxf="1">
    <nc r="F113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051" sId="7" odxf="1" s="1" dxf="1">
    <nc r="G113" t="inlineStr">
      <is>
        <t xml:space="preserve">Muitai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9052" sId="7" odxf="1" s="1" dxf="1">
    <nc r="H113">
      <v>84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113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J113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K113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L113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A113:XFD113" start="0" length="0">
    <dxf>
      <font>
        <sz val="10"/>
        <color auto="1"/>
        <name val="Times New Roman Baltic"/>
        <family val="1"/>
        <charset val="186"/>
        <scheme val="none"/>
      </font>
    </dxf>
  </rfmt>
  <rcc rId="9053" sId="7" odxf="1" s="1" dxf="1">
    <nc r="A114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bottom style="hair">
          <color indexed="64"/>
        </bottom>
      </border>
    </ndxf>
  </rcc>
  <rcc rId="9054" sId="7" odxf="1" s="1" dxf="1">
    <nc r="B114">
      <v>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9055" sId="7" odxf="1" s="1" dxf="1">
    <nc r="C11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cc rId="9056" sId="7" odxf="1" s="1" dxf="1">
    <nc r="D11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bottom style="hair">
          <color indexed="64"/>
        </bottom>
      </border>
    </ndxf>
  </rcc>
  <rcc rId="9057" sId="7" odxf="1" s="1" dxf="1">
    <nc r="E11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9058" sId="7" odxf="1" s="1" dxf="1">
    <nc r="F114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9059" sId="7" odxf="1" s="1" dxf="1">
    <nc r="G114" t="inlineStr">
      <is>
        <t xml:space="preserve">Cukraus sektoriaus mokesčiai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bottom style="hair">
          <color indexed="64"/>
        </bottom>
      </border>
    </ndxf>
  </rcc>
  <rcc rId="9060" sId="7" odxf="1" s="1" dxf="1">
    <nc r="H114">
      <v>85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114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bottom style="hair">
          <color indexed="64"/>
        </bottom>
      </border>
    </dxf>
  </rfmt>
  <rfmt sheetId="7" s="1" sqref="J114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bottom style="hair">
          <color indexed="64"/>
        </bottom>
      </border>
    </dxf>
  </rfmt>
  <rfmt sheetId="7" s="1" sqref="K114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bottom style="hair">
          <color indexed="64"/>
        </bottom>
      </border>
    </dxf>
  </rfmt>
  <rfmt sheetId="7" s="1" sqref="L114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bottom style="hair">
          <color indexed="64"/>
        </bottom>
      </border>
    </dxf>
  </rfmt>
  <rfmt sheetId="7" s="1" sqref="A114:XFD114" start="0" length="0">
    <dxf>
      <font>
        <sz val="10"/>
        <color auto="1"/>
        <name val="Times New Roman Baltic"/>
        <family val="1"/>
        <charset val="186"/>
        <scheme val="none"/>
      </font>
    </dxf>
  </rfmt>
  <rcc rId="9061" sId="7" odxf="1" s="1" dxf="1">
    <nc r="A115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9062" sId="7" odxf="1" s="1" dxf="1">
    <nc r="B115">
      <v>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063" sId="7" odxf="1" s="1" dxf="1">
    <nc r="C115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D115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dxf>
  </rfmt>
  <rfmt sheetId="7" s="1" sqref="E115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F115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9064" sId="7" odxf="1" s="1" dxf="1">
    <nc r="G115" t="inlineStr">
      <is>
        <t xml:space="preserve">Pridėtinės vertės mokesčio nuosavi ištekliai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9065" sId="7" odxf="1" s="1" dxf="1">
    <nc r="H115">
      <v>86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066" sId="7" odxf="1" s="1" dxf="1">
    <nc r="I115">
      <f>I116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067" sId="7" odxf="1" s="1" dxf="1">
    <nc r="J115">
      <f>J116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9068" sId="7" odxf="1" s="1" dxf="1">
    <nc r="K115">
      <f>K116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069" sId="7" odxf="1" s="1" dxf="1">
    <nc r="L115">
      <f>L116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A115:XFD115" start="0" length="0">
    <dxf>
      <font>
        <sz val="10"/>
        <color auto="1"/>
        <name val="Times New Roman Baltic"/>
        <family val="1"/>
        <charset val="186"/>
        <scheme val="none"/>
      </font>
    </dxf>
  </rfmt>
  <rcc rId="9070" sId="7" odxf="1" s="1" dxf="1">
    <nc r="A116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9071" sId="7" odxf="1" s="1" dxf="1">
    <nc r="B116">
      <v>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072" sId="7" odxf="1" s="1" dxf="1">
    <nc r="C116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073" sId="7" odxf="1" s="1" dxf="1">
    <nc r="D11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fmt sheetId="7" s="1" sqref="E116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F116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9074" sId="7" odxf="1" s="1" dxf="1">
    <nc r="G116" t="inlineStr">
      <is>
        <t xml:space="preserve">Pridėtinės vertės mokesčio nuosavi ištekliai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9075" sId="7" odxf="1" s="1" dxf="1">
    <nc r="H116">
      <v>87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076" sId="7" odxf="1" s="1" dxf="1">
    <nc r="I116">
      <f>I117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077" sId="7" odxf="1" s="1" dxf="1">
    <nc r="J116">
      <f>J117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9078" sId="7" odxf="1" s="1" dxf="1">
    <nc r="K116">
      <f>K117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079" sId="7" odxf="1" s="1" dxf="1">
    <nc r="L116">
      <f>L117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A116:XFD116" start="0" length="0">
    <dxf>
      <font>
        <sz val="10"/>
        <color auto="1"/>
        <name val="Times New Roman Baltic"/>
        <family val="1"/>
        <charset val="186"/>
        <scheme val="none"/>
      </font>
    </dxf>
  </rfmt>
  <rcc rId="9080" sId="7" odxf="1" s="1" dxf="1">
    <nc r="A117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9081" sId="7" odxf="1" s="1" dxf="1">
    <nc r="B117">
      <v>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082" sId="7" odxf="1" s="1" dxf="1">
    <nc r="C117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083" sId="7" odxf="1" s="1" dxf="1">
    <nc r="D117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9084" sId="7" odxf="1" s="1" dxf="1">
    <nc r="E117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F117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9085" sId="7" odxf="1" s="1" dxf="1">
    <nc r="G117" t="inlineStr">
      <is>
        <t xml:space="preserve">Pridėtinės vertės mokesčio nuosavi ištekliai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9086" sId="7" odxf="1" s="1" dxf="1">
    <nc r="H117">
      <v>88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087" sId="7" odxf="1" s="1" dxf="1">
    <nc r="I117">
      <f>I118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088" sId="7" odxf="1" s="1" dxf="1">
    <nc r="J117">
      <f>J118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9089" sId="7" odxf="1" s="1" dxf="1">
    <nc r="K117">
      <f>K118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090" sId="7" odxf="1" s="1" dxf="1">
    <nc r="L117">
      <f>L118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A117:XFD117" start="0" length="0">
    <dxf>
      <font>
        <sz val="10"/>
        <color auto="1"/>
        <name val="Times New Roman Baltic"/>
        <family val="1"/>
        <charset val="186"/>
        <scheme val="none"/>
      </font>
    </dxf>
  </rfmt>
  <rcc rId="9091" sId="7" odxf="1" s="1" dxf="1">
    <nc r="A118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9092" sId="7" odxf="1" s="1" dxf="1">
    <nc r="B118">
      <v>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093" sId="7" odxf="1" s="1" dxf="1">
    <nc r="C118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094" sId="7" odxf="1" s="1" dxf="1">
    <nc r="D11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9095" sId="7" odxf="1" s="1" dxf="1">
    <nc r="E11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096" sId="7" odxf="1" s="1" dxf="1">
    <nc r="F11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097" sId="7" odxf="1" s="1" dxf="1">
    <nc r="G118" t="inlineStr">
      <is>
        <t xml:space="preserve">Pridėtinės vertės mokesčio nuosavi ištekliai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9098" sId="7" odxf="1" s="1" dxf="1">
    <nc r="H118">
      <v>89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118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J118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K118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L118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A118:XFD118" start="0" length="0">
    <dxf>
      <font>
        <sz val="10"/>
        <color auto="1"/>
        <name val="Times New Roman Baltic"/>
        <family val="1"/>
        <charset val="186"/>
        <scheme val="none"/>
      </font>
    </dxf>
  </rfmt>
  <rcc rId="9099" sId="7" odxf="1" s="1" dxf="1">
    <nc r="A119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bottom style="hair">
          <color indexed="64"/>
        </bottom>
      </border>
    </ndxf>
  </rcc>
  <rcc rId="9100" sId="7" odxf="1" s="1" dxf="1">
    <nc r="B119">
      <v>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9101" sId="7" odxf="1" s="1" dxf="1">
    <nc r="C119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fmt sheetId="7" s="1" sqref="D119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bottom style="hair">
          <color indexed="64"/>
        </bottom>
      </border>
    </dxf>
  </rfmt>
  <rfmt sheetId="7" s="1" sqref="E119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dxf>
  </rfmt>
  <rfmt sheetId="7" s="1" sqref="F119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dxf>
  </rfmt>
  <rcc rId="9102" sId="7" odxf="1" s="1" dxf="1">
    <nc r="G119" t="inlineStr">
      <is>
        <t xml:space="preserve">Bendrųjų nacionalinių pajamų nuosavi ištekliai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bottom style="hair">
          <color indexed="64"/>
        </bottom>
      </border>
    </ndxf>
  </rcc>
  <rcc rId="9103" sId="7" odxf="1" s="1" dxf="1">
    <nc r="H119">
      <v>90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104" sId="7" odxf="1" s="1" dxf="1">
    <nc r="I119">
      <f>I120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bottom style="hair">
          <color indexed="64"/>
        </bottom>
      </border>
    </ndxf>
  </rcc>
  <rcc rId="9105" sId="7" odxf="1" s="1" dxf="1">
    <nc r="J119">
      <f>J120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bottom style="hair">
          <color indexed="64"/>
        </bottom>
      </border>
    </ndxf>
  </rcc>
  <rcc rId="9106" sId="7" odxf="1" s="1" dxf="1">
    <nc r="K119">
      <f>K120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9107" sId="7" odxf="1" s="1" dxf="1">
    <nc r="L119">
      <f>L120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bottom style="hair">
          <color indexed="64"/>
        </bottom>
      </border>
    </ndxf>
  </rcc>
  <rfmt sheetId="7" s="1" sqref="A119:XFD119" start="0" length="0">
    <dxf>
      <font>
        <sz val="10"/>
        <color auto="1"/>
        <name val="Times New Roman Baltic"/>
        <family val="1"/>
        <charset val="186"/>
        <scheme val="none"/>
      </font>
    </dxf>
  </rfmt>
  <rcc rId="9108" sId="7" odxf="1" s="1" dxf="1">
    <nc r="A120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9109" sId="7" odxf="1" s="1" dxf="1">
    <nc r="B120">
      <v>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110" sId="7" odxf="1" s="1" dxf="1">
    <nc r="C120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111" sId="7" odxf="1" s="1" dxf="1">
    <nc r="D12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fmt sheetId="7" s="1" sqref="E120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F120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9112" sId="7" odxf="1" s="1" dxf="1">
    <nc r="G120" t="inlineStr">
      <is>
        <t xml:space="preserve">Bendrųjų nacionalinių pajamų nuosavi ištekliai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9113" sId="7" odxf="1" s="1" dxf="1">
    <nc r="H120">
      <v>91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114" sId="7" odxf="1" s="1" dxf="1">
    <nc r="I120">
      <f>I121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115" sId="7" odxf="1" s="1" dxf="1">
    <nc r="J120">
      <f>J121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9116" sId="7" odxf="1" s="1" dxf="1">
    <nc r="K120">
      <f>K121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117" sId="7" odxf="1" s="1" dxf="1">
    <nc r="L120">
      <f>L121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A120:XFD120" start="0" length="0">
    <dxf>
      <font>
        <sz val="10"/>
        <color auto="1"/>
        <name val="Times New Roman Baltic"/>
        <family val="1"/>
        <charset val="186"/>
        <scheme val="none"/>
      </font>
    </dxf>
  </rfmt>
  <rcc rId="9118" sId="7" odxf="1" s="1" dxf="1">
    <nc r="A121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9119" sId="7" odxf="1" s="1" dxf="1">
    <nc r="B121">
      <v>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120" sId="7" odxf="1" s="1" dxf="1">
    <nc r="C121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121" sId="7" odxf="1" s="1" dxf="1">
    <nc r="D121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9122" sId="7" odxf="1" s="1" dxf="1">
    <nc r="E121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F121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9123" sId="7" odxf="1" s="1" dxf="1">
    <nc r="G121" t="inlineStr">
      <is>
        <t xml:space="preserve">Bendrųjų nacionalinių pajamų nuosavi ištekliai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9124" sId="7" odxf="1" s="1" dxf="1">
    <nc r="H121">
      <v>92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125" sId="7" odxf="1" s="1" dxf="1">
    <nc r="I121">
      <f>I122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126" sId="7" odxf="1" s="1" dxf="1">
    <nc r="J121">
      <f>J122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9127" sId="7" odxf="1" s="1" dxf="1">
    <nc r="K121">
      <f>K122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128" sId="7" odxf="1" s="1" dxf="1">
    <nc r="L121">
      <f>L122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A121:XFD121" start="0" length="0">
    <dxf>
      <font>
        <sz val="10"/>
        <color auto="1"/>
        <name val="Times New Roman Baltic"/>
        <family val="1"/>
        <charset val="186"/>
        <scheme val="none"/>
      </font>
    </dxf>
  </rfmt>
  <rcc rId="9129" sId="7" odxf="1" s="1" dxf="1">
    <nc r="A122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9130" sId="7" odxf="1" s="1" dxf="1">
    <nc r="B122">
      <v>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131" sId="7" odxf="1" s="1" dxf="1">
    <nc r="C122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132" sId="7" odxf="1" s="1" dxf="1">
    <nc r="D12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9133" sId="7" odxf="1" s="1" dxf="1">
    <nc r="E12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134" sId="7" odxf="1" s="1" dxf="1">
    <nc r="F12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135" sId="7" odxf="1" s="1" dxf="1">
    <nc r="G122" t="inlineStr">
      <is>
        <t xml:space="preserve">Bendrųjų nacionalinių pajamų nuosavi ištekliai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9136" sId="7" odxf="1" s="1" dxf="1">
    <nc r="H122">
      <v>93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122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J122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K122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L122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A122:XFD122" start="0" length="0">
    <dxf>
      <font>
        <sz val="10"/>
        <color auto="1"/>
        <name val="Times New Roman Baltic"/>
        <family val="1"/>
        <charset val="186"/>
        <scheme val="none"/>
      </font>
    </dxf>
  </rfmt>
  <rcc rId="9137" sId="7" odxf="1" s="1" dxf="1">
    <nc r="A123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bottom style="hair">
          <color indexed="64"/>
        </bottom>
      </border>
    </ndxf>
  </rcc>
  <rcc rId="9138" sId="7" odxf="1" s="1" dxf="1">
    <nc r="B123">
      <v>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9139" sId="7" odxf="1" s="1" dxf="1">
    <nc r="C123">
      <v>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fmt sheetId="7" s="1" sqref="D123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bottom style="hair">
          <color indexed="64"/>
        </bottom>
      </border>
    </dxf>
  </rfmt>
  <rfmt sheetId="7" s="1" sqref="E123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dxf>
  </rfmt>
  <rfmt sheetId="7" s="1" sqref="F123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dxf>
  </rfmt>
  <rcc rId="9140" sId="7" odxf="1" s="1" dxf="1">
    <nc r="G123" t="inlineStr">
      <is>
        <t>Biudžeto disbalansų korekcija Jungtinės Karalystės naudai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bottom style="hair">
          <color indexed="64"/>
        </bottom>
      </border>
    </ndxf>
  </rcc>
  <rcc rId="9141" sId="7" odxf="1" s="1" dxf="1">
    <nc r="H123">
      <v>94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142" sId="7" odxf="1" s="1" dxf="1">
    <nc r="I123">
      <f>I124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bottom style="hair">
          <color indexed="64"/>
        </bottom>
      </border>
    </ndxf>
  </rcc>
  <rcc rId="9143" sId="7" odxf="1" s="1" dxf="1">
    <nc r="J123">
      <f>J124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bottom style="hair">
          <color indexed="64"/>
        </bottom>
      </border>
    </ndxf>
  </rcc>
  <rcc rId="9144" sId="7" odxf="1" s="1" dxf="1">
    <nc r="K123">
      <f>K124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9145" sId="7" odxf="1" s="1" dxf="1">
    <nc r="L123">
      <f>L124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bottom style="hair">
          <color indexed="64"/>
        </bottom>
      </border>
    </ndxf>
  </rcc>
  <rfmt sheetId="7" s="1" sqref="A123:XFD123" start="0" length="0">
    <dxf>
      <font>
        <sz val="10"/>
        <color auto="1"/>
        <name val="Times New Roman Baltic"/>
        <family val="1"/>
        <charset val="186"/>
        <scheme val="none"/>
      </font>
    </dxf>
  </rfmt>
  <rcc rId="9146" sId="7" odxf="1" s="1" dxf="1">
    <nc r="A124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9147" sId="7" odxf="1" s="1" dxf="1">
    <nc r="B124">
      <v>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148" sId="7" odxf="1" s="1" dxf="1">
    <nc r="C124">
      <v>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149" sId="7" odxf="1" s="1" dxf="1">
    <nc r="D12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fmt sheetId="7" s="1" sqref="E124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F124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9150" sId="7" odxf="1" s="1" dxf="1">
    <nc r="G124" t="inlineStr">
      <is>
        <t>Biudžeto disbalansų korekcija Jungtinės Karalystės naudai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9151" sId="7" odxf="1" s="1" dxf="1">
    <nc r="H124">
      <v>95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152" sId="7" odxf="1" s="1" dxf="1">
    <nc r="I124">
      <f>I125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153" sId="7" odxf="1" s="1" dxf="1">
    <nc r="J124">
      <f>J125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9154" sId="7" odxf="1" s="1" dxf="1">
    <nc r="K124">
      <f>K125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155" sId="7" odxf="1" s="1" dxf="1">
    <nc r="L124">
      <f>L125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A124:XFD124" start="0" length="0">
    <dxf>
      <font>
        <sz val="10"/>
        <color auto="1"/>
        <name val="Times New Roman Baltic"/>
        <family val="1"/>
        <charset val="186"/>
        <scheme val="none"/>
      </font>
    </dxf>
  </rfmt>
  <rcc rId="9156" sId="7" odxf="1" s="1" dxf="1">
    <nc r="A125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9157" sId="7" odxf="1" s="1" dxf="1">
    <nc r="B125">
      <v>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158" sId="7" odxf="1" s="1" dxf="1">
    <nc r="C125">
      <v>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159" sId="7" odxf="1" s="1" dxf="1">
    <nc r="D125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9160" sId="7" odxf="1" s="1" dxf="1">
    <nc r="E125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F125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9161" sId="7" odxf="1" s="1" dxf="1">
    <nc r="G125" t="inlineStr">
      <is>
        <t>Biudžeto disbalansų korekcija Jungtinės Karalystės naudai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9162" sId="7" odxf="1" s="1" dxf="1">
    <nc r="H125">
      <v>96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163" sId="7" odxf="1" s="1" dxf="1">
    <nc r="I125">
      <f>I126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164" sId="7" odxf="1" s="1" dxf="1">
    <nc r="J125">
      <f>J126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9165" sId="7" odxf="1" s="1" dxf="1">
    <nc r="K125">
      <f>K126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166" sId="7" odxf="1" s="1" dxf="1">
    <nc r="L125">
      <f>L126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A125:XFD125" start="0" length="0">
    <dxf>
      <font>
        <sz val="10"/>
        <color auto="1"/>
        <name val="Times New Roman Baltic"/>
        <family val="1"/>
        <charset val="186"/>
        <scheme val="none"/>
      </font>
    </dxf>
  </rfmt>
  <rcc rId="9167" sId="7" odxf="1" s="1" dxf="1">
    <nc r="A126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9168" sId="7" odxf="1" s="1" dxf="1">
    <nc r="B126">
      <v>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169" sId="7" odxf="1" s="1" dxf="1">
    <nc r="C126">
      <v>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170" sId="7" odxf="1" s="1" dxf="1">
    <nc r="D12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9171" sId="7" odxf="1" s="1" dxf="1">
    <nc r="E12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172" sId="7" odxf="1" s="1" dxf="1">
    <nc r="F12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173" sId="7" odxf="1" s="1" dxf="1">
    <nc r="G126" t="inlineStr">
      <is>
        <t>Biudžeto disbalansų korekcija Jungtinės Karalystės naudai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9174" sId="7" odxf="1" s="1" dxf="1">
    <nc r="H126">
      <v>97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12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J12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K12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L12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A126:XFD126" start="0" length="0">
    <dxf>
      <font>
        <sz val="10"/>
        <color auto="1"/>
        <name val="Times New Roman Baltic"/>
        <family val="1"/>
        <charset val="186"/>
        <scheme val="none"/>
      </font>
    </dxf>
  </rfmt>
  <rcc rId="9175" sId="7" odxf="1" s="1" dxf="1">
    <nc r="A127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</border>
    </ndxf>
  </rcc>
  <rcc rId="9176" sId="7" odxf="1" s="1" dxf="1">
    <nc r="B127">
      <v>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</border>
    </ndxf>
  </rcc>
  <rcc rId="9177" sId="7" odxf="1" s="1" dxf="1">
    <nc r="C127">
      <v>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</border>
    </ndxf>
  </rcc>
  <rfmt sheetId="7" s="1" sqref="D127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</border>
    </dxf>
  </rfmt>
  <rfmt sheetId="7" s="1" sqref="E127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</border>
    </dxf>
  </rfmt>
  <rfmt sheetId="7" s="1" sqref="F127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</border>
    </dxf>
  </rfmt>
  <rcc rId="9178" sId="7" odxf="1" s="1" dxf="1">
    <nc r="G127" t="inlineStr">
      <is>
        <t>Su nuosavais ištekliais susijusios baudos, delspinigiai ir neigiamos palūkanos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</border>
    </ndxf>
  </rcc>
  <rcc rId="9179" sId="7" odxf="1" s="1" dxf="1">
    <nc r="H127">
      <v>98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180" sId="7" odxf="1" s="1" dxf="1">
    <nc r="I127">
      <f>I128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</border>
    </ndxf>
  </rcc>
  <rcc rId="9181" sId="7" odxf="1" s="1" dxf="1">
    <nc r="J127">
      <f>J128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</border>
    </ndxf>
  </rcc>
  <rcc rId="9182" sId="7" odxf="1" s="1" dxf="1">
    <nc r="K127">
      <f>K128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</border>
    </ndxf>
  </rcc>
  <rcc rId="9183" sId="7" odxf="1" s="1" dxf="1">
    <nc r="L127">
      <f>L128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</border>
    </ndxf>
  </rcc>
  <rfmt sheetId="7" s="1" sqref="A127:XFD127" start="0" length="0">
    <dxf>
      <font>
        <sz val="10"/>
        <color auto="1"/>
        <name val="Times New Roman Baltic"/>
        <family val="1"/>
        <charset val="186"/>
        <scheme val="none"/>
      </font>
    </dxf>
  </rfmt>
  <rcc rId="9184" sId="7" odxf="1" s="1" dxf="1">
    <nc r="A128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9185" sId="7" odxf="1" s="1" dxf="1">
    <nc r="B128">
      <v>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186" sId="7" odxf="1" s="1" dxf="1">
    <nc r="C128">
      <v>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187" sId="7" odxf="1" s="1" dxf="1">
    <nc r="D12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fmt sheetId="7" s="1" sqref="E128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F128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9188" sId="7" odxf="1" s="1" dxf="1">
    <nc r="G128" t="inlineStr">
      <is>
        <t>Su nuosavais ištekliais susijusios baudos,delspinigiai ir neigiamos palūkanos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</border>
    </ndxf>
  </rcc>
  <rcc rId="9189" sId="7" odxf="1" s="1" dxf="1">
    <nc r="H128">
      <v>99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190" sId="7" odxf="1" s="1" dxf="1">
    <nc r="I128">
      <f>I129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191" sId="7" odxf="1" s="1" dxf="1">
    <nc r="J128">
      <f>J129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9192" sId="7" odxf="1" s="1" dxf="1">
    <nc r="K128">
      <f>K129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193" sId="7" odxf="1" s="1" dxf="1">
    <nc r="L128">
      <f>L129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A128:XFD128" start="0" length="0">
    <dxf>
      <font>
        <sz val="10"/>
        <color auto="1"/>
        <name val="Times New Roman Baltic"/>
        <family val="1"/>
        <charset val="186"/>
        <scheme val="none"/>
      </font>
    </dxf>
  </rfmt>
  <rcc rId="9194" sId="7" odxf="1" s="1" dxf="1">
    <nc r="A129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9195" sId="7" odxf="1" s="1" dxf="1">
    <nc r="B129">
      <v>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196" sId="7" odxf="1" s="1" dxf="1">
    <nc r="C129">
      <v>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197" sId="7" odxf="1" s="1" dxf="1">
    <nc r="D129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9198" sId="7" odxf="1" s="1" dxf="1">
    <nc r="E129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F129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9199" sId="7" odxf="1" s="1" dxf="1">
    <nc r="G129" t="inlineStr">
      <is>
        <t>Su nuosavais ištekliais susijusios baudos, delspinigiai ir neigiamos palūkanos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</border>
    </ndxf>
  </rcc>
  <rcc rId="9200" sId="7" odxf="1" s="1" dxf="1">
    <nc r="H129">
      <v>100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201" sId="7" odxf="1" s="1" dxf="1">
    <nc r="I129">
      <f>I130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202" sId="7" odxf="1" s="1" dxf="1">
    <nc r="J129">
      <f>J130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9203" sId="7" odxf="1" s="1" dxf="1">
    <nc r="K129">
      <f>K130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204" sId="7" odxf="1" s="1" dxf="1">
    <nc r="L129">
      <f>L130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A129:XFD129" start="0" length="0">
    <dxf>
      <font>
        <sz val="10"/>
        <color auto="1"/>
        <name val="Times New Roman Baltic"/>
        <family val="1"/>
        <charset val="186"/>
        <scheme val="none"/>
      </font>
    </dxf>
  </rfmt>
  <rcc rId="9205" sId="7" odxf="1" s="1" dxf="1">
    <nc r="A130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206" sId="7" odxf="1" s="1" dxf="1">
    <nc r="B130">
      <v>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207" sId="7" odxf="1" s="1" dxf="1">
    <nc r="C130">
      <v>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208" sId="7" odxf="1" s="1" dxf="1">
    <nc r="D13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209" sId="7" odxf="1" s="1" dxf="1">
    <nc r="E13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9210" sId="7" odxf="1" s="1" dxf="1">
    <nc r="F13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211" sId="7" odxf="1" s="1" dxf="1">
    <nc r="G130" t="inlineStr">
      <is>
        <t>Su nuosavais ištekliais susijusios baudos,  delspinigiai ir neigiamos palūkanos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</border>
    </ndxf>
  </rcc>
  <rcc rId="9212" sId="7" odxf="1" s="1" dxf="1">
    <nc r="H130">
      <v>101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130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J130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K130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L130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A130:XFD130" start="0" length="0">
    <dxf>
      <font>
        <sz val="10"/>
        <color auto="1"/>
        <name val="Times New Roman Baltic"/>
        <family val="1"/>
        <charset val="186"/>
        <scheme val="none"/>
      </font>
    </dxf>
  </rfmt>
  <rcc rId="9213" sId="7" odxf="1" s="1" dxf="1">
    <nc r="A131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9214" sId="7" odxf="1" s="1" dxf="1">
    <nc r="B131">
      <v>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C131" start="0" length="0">
    <dxf>
      <font>
        <b/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D131" start="0" length="0">
    <dxf>
      <font>
        <b/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E131" start="0" length="0">
    <dxf>
      <font>
        <b/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F131" start="0" length="0">
    <dxf>
      <font>
        <b/>
        <sz val="10"/>
        <color auto="1"/>
        <name val="Times New Roman Baltic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9215" sId="7" odxf="1" s="1" dxf="1">
    <nc r="G131" t="inlineStr">
      <is>
        <t xml:space="preserve">Socialinės išmokos (pašalpos)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9216" sId="7" odxf="1" s="1" dxf="1">
    <nc r="H131">
      <v>102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217" sId="7" odxf="1" s="1" dxf="1">
    <nc r="I131">
      <f>SUM(I132+I137+I145)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218" sId="7" odxf="1" s="1" dxf="1">
    <nc r="J131">
      <f>SUM(J132+J137+J145)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9219" sId="7" odxf="1" s="1" dxf="1">
    <nc r="K131">
      <f>SUM(K132+K137+K145)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220" sId="7" odxf="1" s="1" dxf="1">
    <nc r="L131">
      <f>SUM(L132+L137+L145)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A131:XFD131" start="0" length="0">
    <dxf>
      <font>
        <sz val="10"/>
        <color auto="1"/>
        <name val="Times New Roman Baltic"/>
        <family val="1"/>
        <charset val="186"/>
        <scheme val="none"/>
      </font>
    </dxf>
  </rfmt>
  <rcc rId="9221" sId="7" odxf="1" s="1" dxf="1">
    <nc r="A132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9222" sId="7" odxf="1" s="1" dxf="1">
    <nc r="B132">
      <v>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223" sId="7" odxf="1" s="1" dxf="1">
    <nc r="C13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D132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E132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F132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9224" sId="7" odxf="1" s="1" dxf="1">
    <nc r="G132" t="inlineStr">
      <is>
        <t>Socialinio draudimo išmokos (pašalpos)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9225" sId="7" odxf="1" s="1" dxf="1">
    <nc r="H132">
      <v>103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226" sId="7" odxf="1" s="1" dxf="1">
    <nc r="I132">
      <f>I133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227" sId="7" odxf="1" s="1" dxf="1">
    <nc r="J132">
      <f>J133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9228" sId="7" odxf="1" s="1" dxf="1">
    <nc r="K132">
      <f>K133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229" sId="7" odxf="1" s="1" dxf="1">
    <nc r="L132">
      <f>L133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A132:XFD132" start="0" length="0">
    <dxf>
      <font>
        <sz val="10"/>
        <color auto="1"/>
        <name val="Times New Roman Baltic"/>
        <family val="1"/>
        <charset val="186"/>
        <scheme val="none"/>
      </font>
    </dxf>
  </rfmt>
  <rcc rId="9230" sId="7" odxf="1" s="1" dxf="1">
    <nc r="A133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9231" sId="7" odxf="1" s="1" dxf="1">
    <nc r="B133">
      <v>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232" sId="7" odxf="1" s="1" dxf="1">
    <nc r="C133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233" sId="7" odxf="1" s="1" dxf="1">
    <nc r="D133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E133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F133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9234" sId="7" odxf="1" s="1" dxf="1">
    <nc r="G133" t="inlineStr">
      <is>
        <t>Socialinio draudimo išmokos (pašalpos)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9235" sId="7" odxf="1" s="1" dxf="1">
    <nc r="H133">
      <v>104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236" sId="7" odxf="1" s="1" dxf="1">
    <nc r="I133">
      <f>I134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237" sId="7" odxf="1" s="1" dxf="1">
    <nc r="J133">
      <f>J134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9238" sId="7" odxf="1" s="1" dxf="1">
    <nc r="K133">
      <f>K134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239" sId="7" odxf="1" s="1" dxf="1">
    <nc r="L133">
      <f>L134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A133:XFD133" start="0" length="0">
    <dxf>
      <font>
        <sz val="10"/>
        <color auto="1"/>
        <name val="Times New Roman Baltic"/>
        <family val="1"/>
        <charset val="186"/>
        <scheme val="none"/>
      </font>
    </dxf>
  </rfmt>
  <rcc rId="9240" sId="7" odxf="1" s="1" dxf="1">
    <nc r="A134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9241" sId="7" odxf="1" s="1" dxf="1">
    <nc r="B134">
      <v>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242" sId="7" odxf="1" s="1" dxf="1">
    <nc r="C13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243" sId="7" odxf="1" s="1" dxf="1">
    <nc r="D13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244" sId="7" odxf="1" s="1" dxf="1">
    <nc r="E13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F134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9245" sId="7" odxf="1" s="1" dxf="1">
    <nc r="G134" t="inlineStr">
      <is>
        <t>Socialinio draudimo išmokos (pašalpos)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9246" sId="7" odxf="1" s="1" dxf="1">
    <nc r="H134">
      <v>105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247" sId="7" odxf="1" s="1" dxf="1">
    <nc r="I134">
      <f>SUM(I135:I136)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248" sId="7" odxf="1" s="1" dxf="1">
    <nc r="J134">
      <f>SUM(J135:J136)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9249" sId="7" odxf="1" s="1" dxf="1">
    <nc r="K134">
      <f>SUM(K135:K136)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250" sId="7" odxf="1" s="1" dxf="1">
    <nc r="L134">
      <f>SUM(L135:L136)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A134:XFD134" start="0" length="0">
    <dxf>
      <font>
        <sz val="10"/>
        <color auto="1"/>
        <name val="Times New Roman Baltic"/>
        <family val="1"/>
        <charset val="186"/>
        <scheme val="none"/>
      </font>
    </dxf>
  </rfmt>
  <rcc rId="9251" sId="7" odxf="1" s="1" dxf="1">
    <nc r="A135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bottom style="hair">
          <color indexed="64"/>
        </bottom>
      </border>
    </ndxf>
  </rcc>
  <rcc rId="9252" sId="7" odxf="1" s="1" dxf="1">
    <nc r="B135">
      <v>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9253" sId="7" odxf="1" s="1" dxf="1">
    <nc r="C135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bottom style="hair">
          <color indexed="64"/>
        </bottom>
      </border>
    </ndxf>
  </rcc>
  <rcc rId="9254" sId="7" odxf="1" s="1" dxf="1">
    <nc r="D135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255" sId="7" odxf="1" s="1" dxf="1">
    <nc r="E135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cc rId="9256" sId="7" odxf="1" s="1" dxf="1">
    <nc r="F135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bottom style="hair">
          <color indexed="64"/>
        </bottom>
      </border>
    </ndxf>
  </rcc>
  <rcc rId="9257" sId="7" odxf="1" s="1" dxf="1">
    <nc r="G135" t="inlineStr">
      <is>
        <t>Socialinio draudimo išmokos pinigais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bottom style="hair">
          <color indexed="64"/>
        </bottom>
      </border>
    </ndxf>
  </rcc>
  <rcc rId="9258" sId="7" odxf="1" s="1" dxf="1">
    <nc r="H135">
      <v>106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135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dxf>
  </rfmt>
  <rfmt sheetId="7" s="1" sqref="J135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dxf>
  </rfmt>
  <rfmt sheetId="7" s="1" sqref="K135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dxf>
  </rfmt>
  <rfmt sheetId="7" s="1" sqref="L135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dxf>
  </rfmt>
  <rfmt sheetId="7" s="1" sqref="A135:XFD135" start="0" length="0">
    <dxf>
      <font>
        <sz val="10"/>
        <color auto="1"/>
        <name val="Times New Roman Baltic"/>
        <family val="1"/>
        <charset val="186"/>
        <scheme val="none"/>
      </font>
    </dxf>
  </rfmt>
  <rcc rId="9259" sId="7" odxf="1" s="1" dxf="1">
    <nc r="A136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260" sId="7" odxf="1" s="1" dxf="1">
    <nc r="B136">
      <v>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261" sId="7" odxf="1" s="1" dxf="1">
    <nc r="C13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9262" sId="7" odxf="1" s="1" dxf="1">
    <nc r="D13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263" sId="7" odxf="1" s="1" dxf="1">
    <nc r="E13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264" sId="7" odxf="1" s="1" dxf="1">
    <nc r="F136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265" sId="7" odxf="1" s="1" dxf="1">
    <nc r="G136" t="inlineStr">
      <is>
        <t>Socialinio draudimo išmokos natūra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9266" sId="7" odxf="1" s="1" dxf="1">
    <nc r="H136">
      <v>107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13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J13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K13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L13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A136:XFD136" start="0" length="0">
    <dxf>
      <font>
        <sz val="10"/>
        <color auto="1"/>
        <name val="Times New Roman Baltic"/>
        <family val="1"/>
        <charset val="186"/>
        <scheme val="none"/>
      </font>
    </dxf>
  </rfmt>
  <rcc rId="9267" sId="7" odxf="1" s="1" dxf="1">
    <nc r="A137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</border>
    </ndxf>
  </rcc>
  <rcc rId="9268" sId="7" odxf="1" s="1" dxf="1">
    <nc r="B137">
      <v>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</border>
    </ndxf>
  </rcc>
  <rcc rId="9269" sId="7" odxf="1" s="1" dxf="1">
    <nc r="C137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</border>
    </ndxf>
  </rcc>
  <rfmt sheetId="7" s="1" sqref="D137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</border>
    </dxf>
  </rfmt>
  <rfmt sheetId="7" s="1" sqref="E137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</border>
    </dxf>
  </rfmt>
  <rfmt sheetId="7" s="1" sqref="F137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</border>
    </dxf>
  </rfmt>
  <rcc rId="9270" sId="7" odxf="1" s="1" dxf="1">
    <nc r="G137" t="inlineStr">
      <is>
        <t>Socialinė parama (socialinės paramos pašalpos) ir rentos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</ndxf>
  </rcc>
  <rcc rId="9271" sId="7" odxf="1" s="1" dxf="1">
    <nc r="H137">
      <v>108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272" sId="7" odxf="1" s="1" dxf="1">
    <nc r="I137">
      <f>I138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</border>
    </ndxf>
  </rcc>
  <rcc rId="9273" sId="7" odxf="1" s="1" dxf="1">
    <nc r="J137">
      <f>J138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</border>
    </ndxf>
  </rcc>
  <rcc rId="9274" sId="7" odxf="1" s="1" dxf="1">
    <nc r="K137">
      <f>K138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</border>
    </ndxf>
  </rcc>
  <rcc rId="9275" sId="7" odxf="1" s="1" dxf="1">
    <nc r="L137">
      <f>L138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</border>
    </ndxf>
  </rcc>
  <rfmt sheetId="7" s="1" sqref="A137:XFD137" start="0" length="0">
    <dxf>
      <font>
        <sz val="10"/>
        <color auto="1"/>
        <name val="Times New Roman Baltic"/>
        <family val="1"/>
        <charset val="186"/>
        <scheme val="none"/>
      </font>
    </dxf>
  </rfmt>
  <rcc rId="9276" sId="7" odxf="1" s="1" dxf="1">
    <nc r="A138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9277" sId="7" odxf="1" s="1" dxf="1">
    <nc r="B138">
      <v>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278" sId="7" odxf="1" s="1" dxf="1">
    <nc r="C138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9279" sId="7" odxf="1" s="1" dxf="1">
    <nc r="D13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E138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F138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9280" sId="7" odxf="1" s="1" dxf="1">
    <nc r="G138" t="inlineStr">
      <is>
        <t xml:space="preserve">Socialinė parama (socialinės paramos pašalpos)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9281" sId="7" odxf="1" s="1" dxf="1">
    <nc r="H138">
      <v>109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282" sId="7" odxf="1" s="1" dxf="1">
    <nc r="I138">
      <f>I139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283" sId="7" odxf="1" s="1" dxf="1">
    <nc r="J138">
      <f>J139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9284" sId="7" odxf="1" s="1" dxf="1">
    <nc r="K138">
      <f>K139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285" sId="7" odxf="1" s="1" dxf="1">
    <nc r="L138">
      <f>L139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A138:XFD138" start="0" length="0">
    <dxf>
      <font>
        <sz val="10"/>
        <color auto="1"/>
        <name val="Times New Roman Baltic"/>
        <family val="1"/>
        <charset val="186"/>
        <scheme val="none"/>
      </font>
    </dxf>
  </rfmt>
  <rcc rId="9286" sId="7" odxf="1" s="1" dxf="1">
    <nc r="A139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9287" sId="7" odxf="1" s="1" dxf="1">
    <nc r="B139">
      <v>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288" sId="7" odxf="1" s="1" dxf="1">
    <nc r="C139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9289" sId="7" odxf="1" s="1" dxf="1">
    <nc r="D139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290" sId="7" odxf="1" s="1" dxf="1">
    <nc r="E139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F139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9291" sId="7" odxf="1" s="1" dxf="1">
    <nc r="G139" t="inlineStr">
      <is>
        <t xml:space="preserve">Socialinė parama (socialinės paramos pašalpos)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9292" sId="7" odxf="1" s="1" dxf="1">
    <nc r="H139">
      <v>110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293" sId="7" odxf="1" s="1" dxf="1">
    <nc r="I139">
      <f>SUM(I140:I141)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294" sId="7" odxf="1" s="1" dxf="1">
    <nc r="J139">
      <f>SUM(J140:J141)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9295" sId="7" odxf="1" s="1" dxf="1">
    <nc r="K139">
      <f>SUM(K140:K141)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296" sId="7" odxf="1" s="1" dxf="1">
    <nc r="L139">
      <f>SUM(L140:L141)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A139:XFD139" start="0" length="0">
    <dxf>
      <font>
        <sz val="10"/>
        <color auto="1"/>
        <name val="Times New Roman Baltic"/>
        <family val="1"/>
        <charset val="186"/>
        <scheme val="none"/>
      </font>
    </dxf>
  </rfmt>
  <rcc rId="9297" sId="7" odxf="1" s="1" dxf="1">
    <nc r="A140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9298" sId="7" odxf="1" s="1" dxf="1">
    <nc r="B140">
      <v>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299" sId="7" odxf="1" s="1" dxf="1">
    <nc r="C140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9300" sId="7" odxf="1" s="1" dxf="1">
    <nc r="D14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301" sId="7" odxf="1" s="1" dxf="1">
    <nc r="E14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302" sId="7" odxf="1" s="1" dxf="1">
    <nc r="F14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303" sId="7" odxf="1" s="1" dxf="1">
    <nc r="G140" t="inlineStr">
      <is>
        <t xml:space="preserve">Socialinė parama pinigais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9304" sId="7" odxf="1" s="1" dxf="1">
    <nc r="H140">
      <v>111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140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J140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K140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L140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A140:XFD140" start="0" length="0">
    <dxf>
      <font>
        <sz val="10"/>
        <color auto="1"/>
        <name val="Times New Roman Baltic"/>
        <family val="1"/>
        <charset val="186"/>
        <scheme val="none"/>
      </font>
    </dxf>
  </rfmt>
  <rcc rId="9305" sId="7" odxf="1" s="1" dxf="1">
    <nc r="A141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9306" sId="7" odxf="1" s="1" dxf="1">
    <nc r="B141">
      <v>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307" sId="7" odxf="1" s="1" dxf="1">
    <nc r="C141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9308" sId="7" odxf="1" s="1" dxf="1">
    <nc r="D141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309" sId="7" odxf="1" s="1" dxf="1">
    <nc r="E141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310" sId="7" odxf="1" s="1" dxf="1">
    <nc r="F141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311" sId="7" odxf="1" s="1" dxf="1">
    <nc r="G141" t="inlineStr">
      <is>
        <t xml:space="preserve">Socialinė parama natūra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9312" sId="7" odxf="1" s="1" dxf="1">
    <nc r="H141">
      <v>112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141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J141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K141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L141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A141:XFD141" start="0" length="0">
    <dxf>
      <font>
        <sz val="10"/>
        <color auto="1"/>
        <name val="Times New Roman Baltic"/>
        <family val="1"/>
        <charset val="186"/>
        <scheme val="none"/>
      </font>
    </dxf>
  </rfmt>
  <rcc rId="9313" sId="7" odxf="1" s="1" dxf="1">
    <nc r="A142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9314" sId="7" odxf="1" s="1" dxf="1">
    <nc r="B142">
      <v>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315" sId="7" odxf="1" s="1" dxf="1">
    <nc r="C142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9316" sId="7" odxf="1" s="1" dxf="1">
    <nc r="D142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E142" start="0" length="0">
    <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F142" start="0" length="0">
    <dxf>
      <font>
        <sz val="10"/>
        <color auto="1"/>
        <name val="Times New Roman Baltic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9317" sId="7" odxf="1" s="1" dxf="1">
    <nc r="G142" t="inlineStr">
      <is>
        <t>Rentos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9318" sId="7" odxf="1" s="1" dxf="1">
    <nc r="H142">
      <v>113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319" sId="7" odxf="1" s="1" dxf="1">
    <nc r="I142">
      <f>I143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320" sId="7" odxf="1" s="1" dxf="1">
    <nc r="J142">
      <f>J143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321" sId="7" odxf="1" s="1" dxf="1">
    <nc r="K142">
      <f>K143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322" sId="7" odxf="1" s="1" dxf="1">
    <nc r="L142">
      <f>L143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A142:XFD142" start="0" length="0">
    <dxf>
      <font>
        <sz val="10"/>
        <color auto="1"/>
        <name val="Times New Roman Baltic"/>
        <family val="1"/>
        <charset val="186"/>
        <scheme val="none"/>
      </font>
    </dxf>
  </rfmt>
  <rcc rId="9323" sId="7" odxf="1" s="1" dxf="1">
    <nc r="A143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9324" sId="7" odxf="1" s="1" dxf="1">
    <nc r="B143">
      <v>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325" sId="7" odxf="1" s="1" dxf="1">
    <nc r="C143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9326" sId="7" odxf="1" s="1" dxf="1">
    <nc r="D143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327" sId="7" odxf="1" s="1" dxf="1">
    <nc r="E143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F143" start="0" length="0">
    <dxf>
      <font>
        <sz val="10"/>
        <color auto="1"/>
        <name val="Times New Roman Baltic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9328" sId="7" odxf="1" s="1" dxf="1">
    <nc r="G143" t="inlineStr">
      <is>
        <t>Rentos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9329" sId="7" odxf="1" s="1" dxf="1">
    <nc r="H143">
      <v>114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330" sId="7" odxf="1" s="1" dxf="1">
    <nc r="I143">
      <f>SUM(I144)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331" sId="7" odxf="1" s="1" dxf="1">
    <nc r="J143">
      <f>SUM(J144)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332" sId="7" odxf="1" s="1" dxf="1">
    <nc r="K143">
      <f>SUM(K144)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333" sId="7" odxf="1" s="1" dxf="1">
    <nc r="L143">
      <f>SUM(L144)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A143:XFD143" start="0" length="0">
    <dxf>
      <font>
        <sz val="10"/>
        <color auto="1"/>
        <name val="Times New Roman Baltic"/>
        <family val="1"/>
        <charset val="186"/>
        <scheme val="none"/>
      </font>
    </dxf>
  </rfmt>
  <rcc rId="9334" sId="7" odxf="1" s="1" dxf="1">
    <nc r="A144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9335" sId="7" odxf="1" s="1" dxf="1">
    <nc r="B144">
      <v>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336" sId="7" odxf="1" s="1" dxf="1">
    <nc r="C144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9337" sId="7" odxf="1" s="1" dxf="1">
    <nc r="D144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338" sId="7" odxf="1" s="1" dxf="1">
    <nc r="E14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339" sId="7" odxf="1" s="1" dxf="1">
    <nc r="F14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340" sId="7" odxf="1" s="1" dxf="1">
    <nc r="G144" t="inlineStr">
      <is>
        <t>Rentos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9341" sId="7" odxf="1" s="1" dxf="1">
    <nc r="H144">
      <v>115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144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J144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K144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L144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A144:XFD144" start="0" length="0">
    <dxf>
      <font>
        <sz val="10"/>
        <color auto="1"/>
        <name val="Times New Roman Baltic"/>
        <family val="1"/>
        <charset val="186"/>
        <scheme val="none"/>
      </font>
    </dxf>
  </rfmt>
  <rcc rId="9342" sId="7" odxf="1" s="1" dxf="1">
    <nc r="A145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9343" sId="7" odxf="1" s="1" dxf="1">
    <nc r="B145">
      <v>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344" sId="7" odxf="1" s="1" dxf="1">
    <nc r="C145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fmt sheetId="7" s="1" sqref="D145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E145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F145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9345" sId="7" odxf="1" s="1" dxf="1">
    <nc r="G145" t="inlineStr">
      <is>
        <t xml:space="preserve">Darbdavių socialinė parama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9346" sId="7" odxf="1" s="1" dxf="1">
    <nc r="H145">
      <v>116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347" sId="7" odxf="1" s="1" dxf="1">
    <nc r="I145">
      <f>I146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348" sId="7" odxf="1" s="1" dxf="1">
    <nc r="J145">
      <f>J146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9349" sId="7" odxf="1" s="1" dxf="1">
    <nc r="K145">
      <f>K146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350" sId="7" odxf="1" s="1" dxf="1">
    <nc r="L145">
      <f>L146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A145:XFD145" start="0" length="0">
    <dxf>
      <font>
        <sz val="10"/>
        <color auto="1"/>
        <name val="Times New Roman Baltic"/>
        <family val="1"/>
        <charset val="186"/>
        <scheme val="none"/>
      </font>
    </dxf>
  </rfmt>
  <rcc rId="9351" sId="7" odxf="1" s="1" dxf="1">
    <nc r="A146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</border>
    </ndxf>
  </rcc>
  <rcc rId="9352" sId="7" odxf="1" s="1" dxf="1">
    <nc r="B146">
      <v>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</border>
    </ndxf>
  </rcc>
  <rcc rId="9353" sId="7" odxf="1" s="1" dxf="1">
    <nc r="C146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</border>
    </ndxf>
  </rcc>
  <rcc rId="9354" sId="7" odxf="1" s="1" dxf="1">
    <nc r="D14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</border>
    </ndxf>
  </rcc>
  <rfmt sheetId="7" s="1" sqref="E146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</border>
    </dxf>
  </rfmt>
  <rfmt sheetId="7" s="1" sqref="F146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</border>
    </dxf>
  </rfmt>
  <rcc rId="9355" sId="7" odxf="1" s="1" dxf="1">
    <nc r="G146" t="inlineStr">
      <is>
        <t xml:space="preserve">Darbdavių socialinė parama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</border>
    </ndxf>
  </rcc>
  <rcc rId="9356" sId="7" odxf="1" s="1" dxf="1">
    <nc r="H146">
      <v>117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357" sId="7" odxf="1" s="1" dxf="1">
    <nc r="I146">
      <f>I147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</border>
    </ndxf>
  </rcc>
  <rcc rId="9358" sId="7" odxf="1" s="1" dxf="1">
    <nc r="J146">
      <f>J147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</border>
    </ndxf>
  </rcc>
  <rcc rId="9359" sId="7" odxf="1" s="1" dxf="1">
    <nc r="K146">
      <f>K147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</border>
    </ndxf>
  </rcc>
  <rcc rId="9360" sId="7" odxf="1" s="1" dxf="1">
    <nc r="L146">
      <f>L147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</border>
    </ndxf>
  </rcc>
  <rfmt sheetId="7" s="1" sqref="A146:XFD146" start="0" length="0">
    <dxf>
      <font>
        <sz val="10"/>
        <color auto="1"/>
        <name val="Times New Roman Baltic"/>
        <family val="1"/>
        <charset val="186"/>
        <scheme val="none"/>
      </font>
    </dxf>
  </rfmt>
  <rcc rId="9361" sId="7" odxf="1" s="1" dxf="1">
    <nc r="A147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9362" sId="7" odxf="1" s="1" dxf="1">
    <nc r="B147">
      <v>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363" sId="7" odxf="1" s="1" dxf="1">
    <nc r="C147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9364" sId="7" odxf="1" s="1" dxf="1">
    <nc r="D147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365" sId="7" odxf="1" s="1" dxf="1">
    <nc r="E147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F147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9366" sId="7" odxf="1" s="1" dxf="1">
    <nc r="G147" t="inlineStr">
      <is>
        <t xml:space="preserve">Darbdavių socialinė parama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9367" sId="7" odxf="1" s="1" dxf="1">
    <nc r="H147">
      <v>118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368" sId="7" odxf="1" s="1" dxf="1">
    <nc r="I147">
      <f>SUM(I148:I149)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369" sId="7" odxf="1" s="1" dxf="1">
    <nc r="J147">
      <f>SUM(J148:J149)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9370" sId="7" odxf="1" s="1" dxf="1">
    <nc r="K147">
      <f>SUM(K148:K149)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371" sId="7" odxf="1" s="1" dxf="1">
    <nc r="L147">
      <f>SUM(L148:L149)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A147:XFD147" start="0" length="0">
    <dxf>
      <font>
        <sz val="10"/>
        <color auto="1"/>
        <name val="Times New Roman Baltic"/>
        <family val="1"/>
        <charset val="186"/>
        <scheme val="none"/>
      </font>
    </dxf>
  </rfmt>
  <rcc rId="9372" sId="7" odxf="1" s="1" dxf="1">
    <nc r="A148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bottom style="hair">
          <color indexed="64"/>
        </bottom>
      </border>
    </ndxf>
  </rcc>
  <rcc rId="9373" sId="7" odxf="1" s="1" dxf="1">
    <nc r="B148">
      <v>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9374" sId="7" odxf="1" s="1" dxf="1">
    <nc r="C148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bottom style="hair">
          <color indexed="64"/>
        </bottom>
      </border>
    </ndxf>
  </rcc>
  <rcc rId="9375" sId="7" odxf="1" s="1" dxf="1">
    <nc r="D14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9376" sId="7" odxf="1" s="1" dxf="1">
    <nc r="E14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cc rId="9377" sId="7" odxf="1" s="1" dxf="1">
    <nc r="F14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bottom style="hair">
          <color indexed="64"/>
        </bottom>
      </border>
    </ndxf>
  </rcc>
  <rcc rId="9378" sId="7" odxf="1" s="1" dxf="1">
    <nc r="G148" t="inlineStr">
      <is>
        <t>Darbdavių socialinė parama pinigais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bottom style="hair">
          <color indexed="64"/>
        </bottom>
      </border>
    </ndxf>
  </rcc>
  <rcc rId="9379" sId="7" odxf="1" s="1" dxf="1">
    <nc r="H148">
      <v>119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148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dxf>
  </rfmt>
  <rfmt sheetId="7" s="1" sqref="J148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dxf>
  </rfmt>
  <rfmt sheetId="7" s="1" sqref="K148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dxf>
  </rfmt>
  <rfmt sheetId="7" s="1" sqref="L148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dxf>
  </rfmt>
  <rfmt sheetId="7" s="1" sqref="A148:XFD148" start="0" length="0">
    <dxf>
      <font>
        <sz val="10"/>
        <color auto="1"/>
        <name val="Times New Roman Baltic"/>
        <family val="1"/>
        <charset val="186"/>
        <scheme val="none"/>
      </font>
    </dxf>
  </rfmt>
  <rcc rId="9380" sId="7" odxf="1" s="1" dxf="1">
    <nc r="A149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9381" sId="7" odxf="1" s="1" dxf="1">
    <nc r="B149">
      <v>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382" sId="7" odxf="1" s="1" dxf="1">
    <nc r="C149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9383" sId="7" odxf="1" s="1" dxf="1">
    <nc r="D149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384" sId="7" odxf="1" s="1" dxf="1">
    <nc r="E149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385" sId="7" odxf="1" s="1" dxf="1">
    <nc r="F149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386" sId="7" odxf="1" s="1" dxf="1">
    <nc r="G149" t="inlineStr">
      <is>
        <t>Darbdavių socialinė parama natūra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9387" sId="7" odxf="1" s="1" dxf="1">
    <nc r="H149">
      <v>120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149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J149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K149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L149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A149:XFD149" start="0" length="0">
    <dxf>
      <font>
        <sz val="10"/>
        <color auto="1"/>
        <name val="Times New Roman Baltic"/>
        <family val="1"/>
        <charset val="186"/>
        <scheme val="none"/>
      </font>
    </dxf>
  </rfmt>
  <rcc rId="9388" sId="7" odxf="1" s="1" dxf="1">
    <nc r="A150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9389" sId="7" odxf="1" s="1" dxf="1">
    <nc r="B150">
      <v>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fmt sheetId="7" s="1" sqref="C150" start="0" length="0">
    <dxf>
      <font>
        <b/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D150" start="0" length="0">
    <dxf>
      <font>
        <b/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dxf>
  </rfmt>
  <rfmt sheetId="7" s="1" sqref="E150" start="0" length="0">
    <dxf>
      <font>
        <b/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dxf>
  </rfmt>
  <rfmt sheetId="7" s="1" sqref="F150" start="0" length="0">
    <dxf>
      <font>
        <b/>
        <sz val="10"/>
        <color auto="1"/>
        <name val="Times New Roman Baltic"/>
        <charset val="186"/>
        <scheme val="none"/>
      </font>
      <alignment horizontal="center" vertical="top" wrapText="1"/>
      <border outline="0">
        <right style="hair">
          <color indexed="64"/>
        </right>
        <bottom style="hair">
          <color indexed="64"/>
        </bottom>
      </border>
    </dxf>
  </rfmt>
  <rcc rId="9390" sId="7" odxf="1" s="1" dxf="1">
    <nc r="G150" t="inlineStr">
      <is>
        <t>Kitos išlaidos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10"/>
        <color auto="1"/>
        <name val="Times New Roman Baltic"/>
        <charset val="186"/>
        <scheme val="none"/>
      </font>
      <alignment vertical="top" wrapText="1"/>
      <border outline="0">
        <bottom style="hair">
          <color indexed="64"/>
        </bottom>
      </border>
    </ndxf>
  </rcc>
  <rcc rId="9391" sId="7" odxf="1" s="1" dxf="1">
    <nc r="H150">
      <v>121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392" sId="7" odxf="1" s="1" dxf="1">
    <nc r="I150">
      <f>I151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9393" sId="7" odxf="1" s="1" dxf="1">
    <nc r="J150">
      <f>J151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bottom style="hair">
          <color indexed="64"/>
        </bottom>
      </border>
    </ndxf>
  </rcc>
  <rcc rId="9394" sId="7" odxf="1" s="1" dxf="1">
    <nc r="K150">
      <f>K151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9395" sId="7" odxf="1" s="1" dxf="1">
    <nc r="L150">
      <f>L151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bottom style="hair">
          <color indexed="64"/>
        </bottom>
      </border>
    </ndxf>
  </rcc>
  <rfmt sheetId="7" s="1" sqref="A150:XFD150" start="0" length="0">
    <dxf>
      <font>
        <sz val="10"/>
        <color auto="1"/>
        <name val="Times New Roman Baltic"/>
        <family val="1"/>
        <charset val="186"/>
        <scheme val="none"/>
      </font>
    </dxf>
  </rfmt>
  <rcc rId="9396" sId="7" odxf="1" s="1" dxf="1">
    <nc r="A151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</border>
    </ndxf>
  </rcc>
  <rcc rId="9397" sId="7" odxf="1" s="1" dxf="1">
    <nc r="B151">
      <v>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</border>
    </ndxf>
  </rcc>
  <rcc rId="9398" sId="7" odxf="1" s="1" dxf="1">
    <nc r="C151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</border>
    </ndxf>
  </rcc>
  <rfmt sheetId="7" s="1" sqref="D151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</border>
    </dxf>
  </rfmt>
  <rfmt sheetId="7" s="1" sqref="E151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</border>
    </dxf>
  </rfmt>
  <rfmt sheetId="7" s="1" sqref="F151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</border>
    </dxf>
  </rfmt>
  <rcc rId="9399" sId="7" odxf="1" s="1" dxf="1">
    <nc r="G151" t="inlineStr">
      <is>
        <t>Kitos išlaidos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bottom style="hair">
          <color indexed="64"/>
        </bottom>
      </border>
    </ndxf>
  </rcc>
  <rcc rId="9400" sId="7" odxf="1" s="1" dxf="1">
    <nc r="H151">
      <v>122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401" sId="7" odxf="1" s="1" dxf="1">
    <nc r="I151">
      <f>I152+I157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9402" sId="7" odxf="1" s="1" dxf="1">
    <nc r="J151">
      <f>J152+J157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bottom style="hair">
          <color indexed="64"/>
        </bottom>
      </border>
    </ndxf>
  </rcc>
  <rcc rId="9403" sId="7" odxf="1" s="1" dxf="1">
    <nc r="K151">
      <f>K152+K157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9404" sId="7" odxf="1" s="1" dxf="1">
    <nc r="L151">
      <f>L152+L157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bottom style="hair">
          <color indexed="64"/>
        </bottom>
      </border>
    </ndxf>
  </rcc>
  <rfmt sheetId="7" s="1" sqref="A151:XFD151" start="0" length="0">
    <dxf>
      <font>
        <sz val="10"/>
        <color auto="1"/>
        <name val="Times New Roman Baltic"/>
        <family val="1"/>
        <charset val="186"/>
        <scheme val="none"/>
      </font>
    </dxf>
  </rfmt>
  <rcc rId="9405" sId="7" odxf="1" s="1" dxf="1">
    <nc r="A152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9406" sId="7" odxf="1" s="1" dxf="1">
    <nc r="B152">
      <v>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407" sId="7" odxf="1" s="1" dxf="1">
    <nc r="C15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9408" sId="7" odxf="1" s="1" dxf="1">
    <nc r="D15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E152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F152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9409" sId="7" odxf="1" s="1" dxf="1">
    <nc r="G152" t="inlineStr">
      <is>
        <t>Kitos išlaidos einamiesiems tikslams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9410" sId="7" odxf="1" s="1" dxf="1">
    <nc r="H152">
      <v>123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411" sId="7" odxf="1" s="1" dxf="1">
    <nc r="I152">
      <f>I153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412" sId="7" odxf="1" s="1" dxf="1">
    <nc r="J152">
      <f>J153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9413" sId="7" odxf="1" s="1" dxf="1">
    <nc r="K152">
      <f>K153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414" sId="7" odxf="1" s="1" dxf="1">
    <nc r="L152">
      <f>L153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A152:XFD152" start="0" length="0">
    <dxf>
      <font>
        <sz val="10"/>
        <color auto="1"/>
        <name val="Times New Roman Baltic"/>
        <family val="1"/>
        <charset val="186"/>
        <scheme val="none"/>
      </font>
    </dxf>
  </rfmt>
  <rcc rId="9415" sId="7" odxf="1" s="1" dxf="1">
    <nc r="A153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9416" sId="7" odxf="1" s="1" dxf="1">
    <nc r="B153">
      <v>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417" sId="7" odxf="1" s="1" dxf="1">
    <nc r="C153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bottom style="hair">
          <color indexed="64"/>
        </bottom>
      </border>
    </ndxf>
  </rcc>
  <rcc rId="9418" sId="7" odxf="1" s="1" dxf="1">
    <nc r="D153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9419" sId="7" odxf="1" s="1" dxf="1">
    <nc r="E153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fmt sheetId="7" s="1" sqref="F153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bottom style="hair">
          <color indexed="64"/>
        </bottom>
      </border>
    </dxf>
  </rfmt>
  <rcc rId="9420" sId="7" odxf="1" s="1" dxf="1">
    <nc r="G153" t="inlineStr">
      <is>
        <t>Kitos išlaidos einamiesiems tikslams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9421" sId="7" odxf="1" s="1" dxf="1">
    <nc r="H153">
      <v>124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422" sId="7" odxf="1" s="1" dxf="1">
    <nc r="I153">
      <f>SUM(I154:I156)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9423" sId="7" odxf="1" s="1" dxf="1">
    <nc r="J153">
      <f>SUM(J154:J156)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9424" sId="7" odxf="1" s="1" dxf="1">
    <nc r="K153">
      <f>SUM(K154:K156)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9425" sId="7" odxf="1" s="1" dxf="1">
    <nc r="L153">
      <f>SUM(L154:L156)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fmt sheetId="7" s="1" sqref="A153:XFD153" start="0" length="0">
    <dxf>
      <font>
        <sz val="10"/>
        <color auto="1"/>
        <name val="Times New Roman Baltic"/>
        <family val="1"/>
        <charset val="186"/>
        <scheme val="none"/>
      </font>
    </dxf>
  </rfmt>
  <rcc rId="9426" sId="7" odxf="1" s="1" dxf="1">
    <nc r="A154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427" sId="7" odxf="1" s="1" dxf="1">
    <nc r="B154">
      <v>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9428" sId="7" odxf="1" s="1" dxf="1">
    <nc r="C15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9429" sId="7" odxf="1" s="1" dxf="1">
    <nc r="D15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430" sId="7" odxf="1" s="1" dxf="1">
    <nc r="E15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431" sId="7" odxf="1" s="1" dxf="1">
    <nc r="F15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432" sId="7" odxf="1" s="1" dxf="1">
    <nc r="G154" t="inlineStr">
      <is>
        <t xml:space="preserve">Stipendijoms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9433" sId="7" odxf="1" s="1" dxf="1">
    <nc r="H154">
      <v>125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154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J154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K154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L154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A154:XFD154" start="0" length="0">
    <dxf>
      <font>
        <sz val="10"/>
        <color auto="1"/>
        <name val="Times New Roman Baltic"/>
        <family val="1"/>
        <charset val="186"/>
        <scheme val="none"/>
      </font>
    </dxf>
  </rfmt>
  <rcc rId="9434" sId="7" odxf="1" s="1" dxf="1">
    <nc r="A155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</border>
    </ndxf>
  </rcc>
  <rcc rId="9435" sId="7" odxf="1" s="1" dxf="1">
    <nc r="B155">
      <v>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</border>
    </ndxf>
  </rcc>
  <rcc rId="9436" sId="7" odxf="1" s="1" dxf="1">
    <nc r="C155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</border>
    </ndxf>
  </rcc>
  <rcc rId="9437" sId="7" odxf="1" s="1" dxf="1">
    <nc r="D155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</border>
    </ndxf>
  </rcc>
  <rcc rId="9438" sId="7" odxf="1" s="1" dxf="1">
    <nc r="E155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</border>
    </ndxf>
  </rcc>
  <rcc rId="9439" sId="7" odxf="1" s="1" dxf="1">
    <nc r="F155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</border>
    </ndxf>
  </rcc>
  <rcc rId="9440" sId="7" odxf="1" s="1" dxf="1">
    <nc r="G155" t="inlineStr">
      <is>
        <t xml:space="preserve">Kitos išlaidos kitiems einamiesiems tikslams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</border>
    </ndxf>
  </rcc>
  <rcc rId="9441" sId="7" odxf="1" s="1" dxf="1">
    <nc r="H155">
      <v>126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155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</border>
    </dxf>
  </rfmt>
  <rfmt sheetId="7" s="1" sqref="J155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</border>
    </dxf>
  </rfmt>
  <rfmt sheetId="7" s="1" sqref="K155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</border>
    </dxf>
  </rfmt>
  <rfmt sheetId="7" s="1" sqref="L155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</border>
    </dxf>
  </rfmt>
  <rfmt sheetId="7" s="1" sqref="A155:XFD155" start="0" length="0">
    <dxf>
      <font>
        <sz val="10"/>
        <color auto="1"/>
        <name val="Times New Roman Baltic"/>
        <family val="1"/>
        <charset val="186"/>
        <scheme val="none"/>
      </font>
    </dxf>
  </rfmt>
  <rcc rId="9442" sId="7" odxf="1" s="1" dxf="1">
    <nc r="A156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</border>
    </ndxf>
  </rcc>
  <rcc rId="9443" sId="7" odxf="1" s="1" dxf="1">
    <nc r="B156">
      <v>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</border>
    </ndxf>
  </rcc>
  <rcc rId="9444" sId="7" odxf="1" s="1" dxf="1">
    <nc r="C15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</border>
    </ndxf>
  </rcc>
  <rcc rId="9445" sId="7" odxf="1" s="1" dxf="1">
    <nc r="D15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</border>
    </ndxf>
  </rcc>
  <rcc rId="9446" sId="7" odxf="1" s="1" dxf="1">
    <nc r="E15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</border>
    </ndxf>
  </rcc>
  <rcc rId="9447" sId="7" odxf="1" s="1" dxf="1">
    <nc r="F156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</border>
    </ndxf>
  </rcc>
  <rcc rId="9448" sId="7" odxf="1" s="1" dxf="1">
    <nc r="G156" t="inlineStr">
      <is>
        <t>Neigiama valiutos kurso įtaka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</border>
    </ndxf>
  </rcc>
  <rcc rId="9449" sId="7" odxf="1" s="1" dxf="1">
    <nc r="H156">
      <v>127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15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</border>
    </dxf>
  </rfmt>
  <rfmt sheetId="7" s="1" sqref="J15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top style="hair">
          <color indexed="64"/>
        </top>
      </border>
    </dxf>
  </rfmt>
  <rfmt sheetId="7" s="1" sqref="K15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</border>
    </dxf>
  </rfmt>
  <rfmt sheetId="7" s="1" sqref="L15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</border>
    </dxf>
  </rfmt>
  <rfmt sheetId="7" s="1" sqref="A156:XFD156" start="0" length="0">
    <dxf>
      <font>
        <sz val="10"/>
        <color auto="1"/>
        <name val="Times New Roman Baltic"/>
        <family val="1"/>
        <charset val="186"/>
        <scheme val="none"/>
      </font>
    </dxf>
  </rfmt>
  <rcc rId="9450" sId="7" odxf="1" s="1" dxf="1">
    <nc r="A157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9451" sId="7" odxf="1" s="1" dxf="1">
    <nc r="B157">
      <v>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452" sId="7" odxf="1" s="1" dxf="1">
    <nc r="C157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9453" sId="7" odxf="1" s="1" dxf="1">
    <nc r="D157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E157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F157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9454" sId="7" odxf="1" s="1" dxf="1">
    <nc r="G157" t="inlineStr">
      <is>
        <t>Kitos išlaidos turtui įsigyti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9455" sId="7" odxf="1" s="1" dxf="1">
    <nc r="H157">
      <v>128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456" sId="7" odxf="1" s="1" dxf="1">
    <nc r="I157">
      <f>I158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457" sId="7" odxf="1" s="1" dxf="1">
    <nc r="J157">
      <f>J158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9458" sId="7" odxf="1" s="1" dxf="1">
    <nc r="K157">
      <f>K158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459" sId="7" odxf="1" s="1" dxf="1">
    <nc r="L157">
      <f>L158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A157:XFD157" start="0" length="0">
    <dxf>
      <font>
        <sz val="10"/>
        <color auto="1"/>
        <name val="Times New Roman Baltic"/>
        <family val="1"/>
        <charset val="186"/>
        <scheme val="none"/>
      </font>
    </dxf>
  </rfmt>
  <rcc rId="9460" sId="7" odxf="1" s="1" dxf="1">
    <nc r="A158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9461" sId="7" odxf="1" s="1" dxf="1">
    <nc r="B158">
      <v>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462" sId="7" odxf="1" s="1" dxf="1">
    <nc r="C15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9463" sId="7" odxf="1" s="1" dxf="1">
    <nc r="D158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464" sId="7" odxf="1" s="1" dxf="1">
    <nc r="E15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F158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9465" sId="7" odxf="1" s="1" dxf="1">
    <nc r="G158" t="inlineStr">
      <is>
        <t>Kitos išlaidos turtui įsigyti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9466" sId="7" odxf="1" s="1" dxf="1">
    <nc r="H158">
      <v>129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467" sId="7" odxf="1" s="1" dxf="1">
    <nc r="I158">
      <f>I159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468" sId="7" odxf="1" s="1" dxf="1">
    <nc r="J158">
      <f>J159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9469" sId="7" odxf="1" s="1" dxf="1">
    <nc r="K158">
      <f>K159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470" sId="7" odxf="1" s="1" dxf="1">
    <nc r="L158">
      <f>L159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A158:XFD158" start="0" length="0">
    <dxf>
      <font>
        <sz val="10"/>
        <color auto="1"/>
        <name val="Times New Roman Baltic"/>
        <family val="1"/>
        <charset val="186"/>
        <scheme val="none"/>
      </font>
    </dxf>
  </rfmt>
  <rcc rId="9471" sId="7" odxf="1" s="1" dxf="1">
    <nc r="A159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</border>
    </ndxf>
  </rcc>
  <rcc rId="9472" sId="7" odxf="1" s="1" dxf="1">
    <nc r="B159">
      <v>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</border>
    </ndxf>
  </rcc>
  <rcc rId="9473" sId="7" odxf="1" s="1" dxf="1">
    <nc r="C159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</ndxf>
  </rcc>
  <rcc rId="9474" sId="7" odxf="1" s="1" dxf="1">
    <nc r="D159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</border>
    </ndxf>
  </rcc>
  <rcc rId="9475" sId="7" odxf="1" s="1" dxf="1">
    <nc r="E159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</border>
    </ndxf>
  </rcc>
  <rcc rId="9476" sId="7" odxf="1" s="1" dxf="1">
    <nc r="F159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horizontal="center" vertical="top" wrapText="1"/>
      <border outline="0">
        <right style="hair">
          <color indexed="64"/>
        </right>
      </border>
    </ndxf>
  </rcc>
  <rcc rId="9477" sId="7" odxf="1" s="1" dxf="1">
    <nc r="G159" t="inlineStr">
      <is>
        <t>Kitos išlaidos turtui įsigyti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9478" sId="7" odxf="1" s="1" dxf="1">
    <nc r="H159">
      <v>130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159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</border>
    </dxf>
  </rfmt>
  <rfmt sheetId="7" s="1" sqref="J159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K159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L159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A159:XFD159" start="0" length="0">
    <dxf>
      <font>
        <sz val="10"/>
        <color auto="1"/>
        <name val="Times New Roman Baltic"/>
        <family val="1"/>
        <charset val="186"/>
        <scheme val="none"/>
      </font>
    </dxf>
  </rfmt>
  <rcc rId="9479" sId="7" odxf="1" s="1" dxf="1">
    <nc r="A160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9480" sId="7" odxf="1" s="1" dxf="1">
    <nc r="B160">
      <v>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C160" start="0" length="0">
    <dxf>
      <font>
        <b/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dxf>
  </rfmt>
  <rfmt sheetId="7" s="1" sqref="D160" start="0" length="0">
    <dxf>
      <font>
        <b/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E160" start="0" length="0">
    <dxf>
      <font>
        <b/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F160" start="0" length="0">
    <dxf>
      <font>
        <b/>
        <sz val="10"/>
        <color auto="1"/>
        <name val="Times New Roman Baltic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9481" sId="7" odxf="1" s="1" dxf="1">
    <nc r="G160" t="inlineStr">
      <is>
        <t xml:space="preserve">Pervedamos Europos Sąjungos, kitos tarptautinės  finansinės paramos ir bendrojo finansavimo lėšos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9482" sId="7" odxf="1" s="1" dxf="1">
    <nc r="H160">
      <v>131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483" sId="7" odxf="1" s="1" dxf="1">
    <nc r="I160">
      <f>I161+I165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484" sId="7" odxf="1" s="1" dxf="1">
    <nc r="J160">
      <f>J161+J165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9485" sId="7" odxf="1" s="1" dxf="1">
    <nc r="K160">
      <f>K161+K165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486" sId="7" odxf="1" s="1" dxf="1">
    <nc r="L160">
      <f>L161+L165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A160:XFD160" start="0" length="0">
    <dxf>
      <font>
        <sz val="10"/>
        <color auto="1"/>
        <name val="Times New Roman Baltic"/>
        <family val="1"/>
        <charset val="186"/>
        <scheme val="none"/>
      </font>
    </dxf>
  </rfmt>
  <rcc rId="9487" sId="7" odxf="1" s="1" dxf="1">
    <nc r="A161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9488" sId="7" odxf="1" s="1" dxf="1">
    <nc r="B161">
      <v>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489" sId="7" odxf="1" s="1" dxf="1">
    <nc r="C161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fmt sheetId="7" s="1" sqref="D161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E161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F161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9490" sId="7" odxf="1" s="1" dxf="1">
    <nc r="G161" t="inlineStr">
      <is>
        <t>Subsidijos iš Europos Sąjungos, kitos tarptautinės finansinės paramos lėšų (ne valdžios sektoriui)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9491" sId="7" odxf="1" s="1" dxf="1">
    <nc r="H161">
      <v>132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492" sId="7" odxf="1" s="1" dxf="1">
    <nc r="I161">
      <f>I162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493" sId="7" odxf="1" s="1" dxf="1">
    <nc r="J161">
      <f>J162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9494" sId="7" odxf="1" s="1" dxf="1">
    <nc r="K161">
      <f>K162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495" sId="7" odxf="1" s="1" dxf="1">
    <nc r="L161">
      <f>L162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A161:XFD161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</dxf>
  </rfmt>
  <rcc rId="9496" sId="7" odxf="1" s="1" dxf="1">
    <nc r="A162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bottom style="hair">
          <color indexed="64"/>
        </bottom>
      </border>
    </ndxf>
  </rcc>
  <rcc rId="9497" sId="7" odxf="1" s="1" dxf="1">
    <nc r="B162">
      <v>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9498" sId="7" odxf="1" s="1" dxf="1">
    <nc r="C16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bottom style="hair">
          <color indexed="64"/>
        </bottom>
      </border>
    </ndxf>
  </rcc>
  <rcc rId="9499" sId="7" odxf="1" s="1" dxf="1">
    <nc r="D16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fmt sheetId="7" s="1" sqref="E162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dxf>
  </rfmt>
  <rfmt sheetId="7" s="1" sqref="F162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bottom style="hair">
          <color indexed="64"/>
        </bottom>
      </border>
    </dxf>
  </rfmt>
  <rcc rId="9500" sId="7" odxf="1" s="1" dxf="1">
    <nc r="G162" t="inlineStr">
      <is>
        <t>Subsidijos iš Europos Sąjungos ir kitos tarptautinės finansinės paramos lėšų (ne valdžios sektoriui)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9501" sId="7" odxf="1" s="1" dxf="1">
    <nc r="H162">
      <v>133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502" sId="7" odxf="1" s="1" dxf="1">
    <nc r="I162">
      <f>I163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9503" sId="7" odxf="1" s="1" dxf="1">
    <nc r="J162">
      <f>J163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bottom style="hair">
          <color indexed="64"/>
        </bottom>
      </border>
    </ndxf>
  </rcc>
  <rcc rId="9504" sId="7" odxf="1" s="1" dxf="1">
    <nc r="K162">
      <f>K163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9505" sId="7" odxf="1" s="1" dxf="1">
    <nc r="L162">
      <f>L163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bottom style="hair">
          <color indexed="64"/>
        </bottom>
      </border>
    </ndxf>
  </rcc>
  <rfmt sheetId="7" s="1" sqref="A162:XFD162" start="0" length="0">
    <dxf>
      <font>
        <sz val="10"/>
        <color auto="1"/>
        <name val="Times New Roman Baltic"/>
        <family val="1"/>
        <charset val="186"/>
        <scheme val="none"/>
      </font>
    </dxf>
  </rfmt>
  <rcc rId="9506" sId="7" odxf="1" s="1" dxf="1">
    <nc r="A163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9507" sId="7" odxf="1" s="1" dxf="1">
    <nc r="B163">
      <v>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508" sId="7" odxf="1" s="1" dxf="1">
    <nc r="C163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9509" sId="7" odxf="1" s="1" dxf="1">
    <nc r="D163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510" sId="7" odxf="1" s="1" dxf="1">
    <nc r="E163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F163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9511" sId="7" odxf="1" s="1" dxf="1">
    <nc r="G163" t="inlineStr">
      <is>
        <t>Subsidijos iš Europos Sąjungos ir kitos tarptautinės finansinės paramos lėšų (ne valdžios sektoriui)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9512" sId="7" odxf="1" s="1" dxf="1">
    <nc r="H163">
      <v>134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513" sId="7" odxf="1" s="1" dxf="1">
    <nc r="I163">
      <f>I164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514" sId="7" odxf="1" s="1" dxf="1">
    <nc r="J163">
      <f>J164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9515" sId="7" odxf="1" s="1" dxf="1">
    <nc r="K163">
      <f>K164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516" sId="7" odxf="1" s="1" dxf="1">
    <nc r="L163">
      <f>L164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A163:XFD163" start="0" length="0">
    <dxf>
      <font>
        <sz val="10"/>
        <color auto="1"/>
        <name val="Times New Roman Baltic"/>
        <family val="1"/>
        <charset val="186"/>
        <scheme val="none"/>
      </font>
    </dxf>
  </rfmt>
  <rcc rId="9517" sId="7" odxf="1" s="1" dxf="1">
    <nc r="A164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bottom style="hair">
          <color indexed="64"/>
        </bottom>
      </border>
    </ndxf>
  </rcc>
  <rcc rId="9518" sId="7" odxf="1" s="1" dxf="1">
    <nc r="B164">
      <v>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9519" sId="7" odxf="1" s="1" dxf="1">
    <nc r="C16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9520" sId="7" odxf="1" s="1" dxf="1">
    <nc r="D16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9521" sId="7" odxf="1" s="1" dxf="1">
    <nc r="E16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cc rId="9522" sId="7" odxf="1" s="1" dxf="1">
    <nc r="F16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bottom style="hair">
          <color indexed="64"/>
        </bottom>
      </border>
    </ndxf>
  </rcc>
  <rcc rId="9523" sId="7" odxf="1" s="1" dxf="1">
    <nc r="G164" t="inlineStr">
      <is>
        <t>Subsidijos iš Europos Sąjungos ir kitos tarptautinės finansinės paramos lėšų (ne valdžios sektoriui)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9524" sId="7" odxf="1" s="1" dxf="1">
    <nc r="H164">
      <v>135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164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dxf>
  </rfmt>
  <rfmt sheetId="7" s="1" sqref="J164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dxf>
  </rfmt>
  <rfmt sheetId="7" s="1" sqref="K164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dxf>
  </rfmt>
  <rfmt sheetId="7" s="1" sqref="L164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dxf>
  </rfmt>
  <rfmt sheetId="7" s="1" sqref="A164:XFD164" start="0" length="0">
    <dxf>
      <font>
        <sz val="10"/>
        <color auto="1"/>
        <name val="Times New Roman Baltic"/>
        <family val="1"/>
        <charset val="186"/>
        <scheme val="none"/>
      </font>
    </dxf>
  </rfmt>
  <rcc rId="9525" sId="7" odxf="1" s="1" dxf="1">
    <nc r="A165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9526" sId="7" odxf="1" s="1" dxf="1">
    <nc r="B165">
      <v>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527" sId="7" odxf="1" s="1" dxf="1">
    <nc r="C165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D165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E165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F165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9528" sId="7" odxf="1" s="1" dxf="1">
    <nc r="G165" t="inlineStr">
      <is>
        <t xml:space="preserve">Pervedamos Europos Sąjungos, kitos  tarptautinės finansinės paramos ir bendrojo finansavimo lėšos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9529" sId="7" odxf="1" s="1" dxf="1">
    <nc r="H165">
      <v>136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530" sId="7" odxf="1" s="1" dxf="1">
    <nc r="I165">
      <f>SUM(I166+I171)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531" sId="7" odxf="1" s="1" dxf="1">
    <nc r="J165">
      <f>SUM(J166+J171)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532" sId="7" odxf="1" s="1" dxf="1">
    <nc r="K165">
      <f>SUM(K166+K171)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533" sId="7" odxf="1" s="1" dxf="1">
    <nc r="L165">
      <f>SUM(L166+L171)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A165:XFD165" start="0" length="0">
    <dxf>
      <font>
        <sz val="10"/>
        <color auto="1"/>
        <name val="Times New Roman Baltic"/>
        <family val="1"/>
        <charset val="186"/>
        <scheme val="none"/>
      </font>
    </dxf>
  </rfmt>
  <rcc rId="9534" sId="7" odxf="1" s="1" dxf="1">
    <nc r="A166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9535" sId="7" odxf="1" s="1" dxf="1">
    <nc r="B166">
      <v>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536" sId="7" odxf="1" s="1" dxf="1">
    <nc r="C166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537" sId="7" odxf="1" s="1" dxf="1">
    <nc r="D16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fmt sheetId="7" s="1" sqref="E166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dxf>
  </rfmt>
  <rfmt sheetId="7" s="1" sqref="F166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bottom style="hair">
          <color indexed="64"/>
        </bottom>
      </border>
    </dxf>
  </rfmt>
  <rcc rId="9538" sId="7" odxf="1" s="1" dxf="1">
    <nc r="G166" t="inlineStr">
      <is>
        <t>Pervedamos Europos Sąjungos, kitos tarptautinės finansinės paramos ir bendrojo finansavimo lėšos einamiesiems tikslams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bottom style="hair">
          <color indexed="64"/>
        </bottom>
      </border>
    </ndxf>
  </rcc>
  <rcc rId="9539" sId="7" odxf="1" s="1" dxf="1">
    <nc r="H166">
      <v>137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540" sId="7" odxf="1" s="1" dxf="1">
    <nc r="I166">
      <f>I167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9541" sId="7" odxf="1" s="1" dxf="1">
    <nc r="J166">
      <f>J167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bottom style="hair">
          <color indexed="64"/>
        </bottom>
      </border>
    </ndxf>
  </rcc>
  <rcc rId="9542" sId="7" odxf="1" s="1" dxf="1">
    <nc r="K166">
      <f>K167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9543" sId="7" odxf="1" s="1" dxf="1">
    <nc r="L166">
      <f>L167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bottom style="hair">
          <color indexed="64"/>
        </bottom>
      </border>
    </ndxf>
  </rcc>
  <rfmt sheetId="7" s="1" sqref="A166:XFD166" start="0" length="0">
    <dxf>
      <font>
        <sz val="10"/>
        <color auto="1"/>
        <name val="Times New Roman Baltic"/>
        <family val="1"/>
        <charset val="186"/>
        <scheme val="none"/>
      </font>
    </dxf>
  </rfmt>
  <rcc rId="9544" sId="7" odxf="1" s="1" dxf="1">
    <nc r="A167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bottom style="hair">
          <color indexed="64"/>
        </bottom>
      </border>
    </ndxf>
  </rcc>
  <rcc rId="9545" sId="7" odxf="1" s="1" dxf="1">
    <nc r="B167">
      <v>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9546" sId="7" odxf="1" s="1" dxf="1">
    <nc r="C167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9547" sId="7" odxf="1" s="1" dxf="1">
    <nc r="D167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548" sId="7" odxf="1" s="1" dxf="1">
    <nc r="E167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F167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9549" sId="7" odxf="1" s="1" dxf="1">
    <nc r="G167" t="inlineStr">
      <is>
        <t>Pervedamos Europos Sąjungos, kita tarptautinė finansinė parama ir bendrojo finansavimo lėšos einamiesiems tikslams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bottom style="hair">
          <color indexed="64"/>
        </bottom>
      </border>
    </ndxf>
  </rcc>
  <rcc rId="9550" sId="7" odxf="1" s="1" dxf="1">
    <nc r="H167">
      <v>138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551" sId="7" odxf="1" s="1" dxf="1">
    <nc r="I167">
      <f>SUM(I168:I170)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552" sId="7" odxf="1" s="1" dxf="1">
    <nc r="J167">
      <f>SUM(J168:J170)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9553" sId="7" odxf="1" s="1" dxf="1">
    <nc r="K167">
      <f>SUM(K168:K170)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554" sId="7" odxf="1" s="1" dxf="1">
    <nc r="L167">
      <f>SUM(L168:L170)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A167:XFD167" start="0" length="0">
    <dxf>
      <font>
        <sz val="10"/>
        <color auto="1"/>
        <name val="Times New Roman Baltic"/>
        <family val="1"/>
        <charset val="186"/>
        <scheme val="none"/>
      </font>
    </dxf>
  </rfmt>
  <rcc rId="9555" sId="7" odxf="1" s="1" dxf="1">
    <nc r="A168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</border>
    </ndxf>
  </rcc>
  <rcc rId="9556" sId="7" odxf="1" s="1" dxf="1">
    <nc r="B168">
      <v>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</border>
    </ndxf>
  </rcc>
  <rcc rId="9557" sId="7" odxf="1" s="1" dxf="1">
    <nc r="C168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</border>
    </ndxf>
  </rcc>
  <rcc rId="9558" sId="7" odxf="1" s="1" dxf="1">
    <nc r="D16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</border>
    </ndxf>
  </rcc>
  <rcc rId="9559" sId="7" odxf="1" s="1" dxf="1">
    <nc r="E16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</border>
    </ndxf>
  </rcc>
  <rcc rId="9560" sId="7" odxf="1" s="1" dxf="1">
    <nc r="F16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</border>
    </ndxf>
  </rcc>
  <rcc rId="9561" sId="7" odxf="1" s="1" dxf="1">
    <nc r="G168" t="inlineStr">
      <is>
        <t>Pervedamos Europos Sąjungos, kitos tarptautinės finansinės paramos ir bendrojo finansavimo lėšos einamiesiems tikslams savivaldybėms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bottom style="hair">
          <color indexed="64"/>
        </bottom>
      </border>
    </ndxf>
  </rcc>
  <rcc rId="9562" sId="7" odxf="1" s="1" dxf="1">
    <nc r="H168">
      <v>139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168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</border>
    </dxf>
  </rfmt>
  <rfmt sheetId="7" s="1" sqref="J168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bottom style="hair">
          <color indexed="64"/>
        </bottom>
      </border>
    </dxf>
  </rfmt>
  <rfmt sheetId="7" s="1" sqref="K168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bottom style="hair">
          <color indexed="64"/>
        </bottom>
      </border>
    </dxf>
  </rfmt>
  <rfmt sheetId="7" s="1" sqref="L168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bottom style="hair">
          <color indexed="64"/>
        </bottom>
      </border>
    </dxf>
  </rfmt>
  <rfmt sheetId="7" s="1" sqref="A168:XFD168" start="0" length="0">
    <dxf>
      <font>
        <sz val="10"/>
        <color auto="1"/>
        <name val="Times New Roman Baltic"/>
        <family val="1"/>
        <charset val="186"/>
        <scheme val="none"/>
      </font>
    </dxf>
  </rfmt>
  <rcc rId="9563" sId="7" odxf="1" s="1" dxf="1">
    <nc r="A169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9564" sId="7" odxf="1" s="1" dxf="1">
    <nc r="B169">
      <v>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565" sId="7" odxf="1" s="1" dxf="1">
    <nc r="C169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566" sId="7" odxf="1" s="1" dxf="1">
    <nc r="D169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567" sId="7" odxf="1" s="1" dxf="1">
    <nc r="E169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568" sId="7" odxf="1" s="1" dxf="1">
    <nc r="F169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569" sId="7" odxf="1" s="1" dxf="1">
    <nc r="G169" t="inlineStr">
      <is>
        <t>Pervedamos Europos Sąjungos, kitos tarptautinės finansinės paramos ir bendrojo finansavimo lėšos einamiesiems tikslams kitiems valdžios sektoriaus subjektams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bottom style="hair">
          <color indexed="64"/>
        </bottom>
      </border>
    </ndxf>
  </rcc>
  <rcc rId="9570" sId="7" odxf="1" s="1" dxf="1">
    <nc r="H169">
      <v>140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169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J169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</border>
    </dxf>
  </rfmt>
  <rfmt sheetId="7" s="1" sqref="K169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</border>
    </dxf>
  </rfmt>
  <rfmt sheetId="7" s="1" sqref="L169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</border>
    </dxf>
  </rfmt>
  <rfmt sheetId="7" s="1" sqref="A169:XFD169" start="0" length="0">
    <dxf>
      <font>
        <sz val="10"/>
        <color auto="1"/>
        <name val="Times New Roman Baltic"/>
        <family val="1"/>
        <charset val="186"/>
        <scheme val="none"/>
      </font>
    </dxf>
  </rfmt>
  <rcc rId="9571" sId="7" odxf="1" s="1" dxf="1">
    <nc r="A170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9572" sId="7" odxf="1" s="1" dxf="1">
    <nc r="B170">
      <v>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573" sId="7" odxf="1" s="1" dxf="1">
    <nc r="C170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574" sId="7" odxf="1" s="1" dxf="1">
    <nc r="D17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575" sId="7" odxf="1" s="1" dxf="1">
    <nc r="E17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576" sId="7" odxf="1" s="1" dxf="1">
    <nc r="F170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577" sId="7" odxf="1" s="1" dxf="1">
    <nc r="G170" t="inlineStr">
      <is>
        <t>Pervedamos Europos Sąjungos, kitos tarptautinės finansinės paramos ir bendrojo finansavimo lėšos einamiesiems tikslams ne valdžios sektoriui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bottom style="hair">
          <color indexed="64"/>
        </bottom>
      </border>
    </ndxf>
  </rcc>
  <rcc rId="9578" sId="7" odxf="1" s="1" dxf="1">
    <nc r="H170">
      <v>141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170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J170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K170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L170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A170:XFD170" start="0" length="0">
    <dxf>
      <font>
        <sz val="10"/>
        <color auto="1"/>
        <name val="Times New Roman Baltic"/>
        <family val="1"/>
        <charset val="186"/>
        <scheme val="none"/>
      </font>
    </dxf>
  </rfmt>
  <rcc rId="9579" sId="7" odxf="1" s="1" dxf="1" numFmtId="4">
    <nc r="A171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" formatCode="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580" sId="7" odxf="1" s="1" dxf="1" numFmtId="4">
    <nc r="B171">
      <v>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" formatCode="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581" sId="7" odxf="1" s="1" dxf="1" numFmtId="4">
    <nc r="C171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" formatCode="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582" sId="7" odxf="1" s="1" dxf="1" numFmtId="4">
    <nc r="D171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" formatCode="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E171" start="0" length="0">
    <dxf>
      <font>
        <sz val="10"/>
        <color auto="1"/>
        <name val="Times New Roman Baltic"/>
        <family val="1"/>
        <charset val="186"/>
        <scheme val="none"/>
      </font>
      <numFmt numFmtId="1" formatCode="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F171" start="0" length="0">
    <dxf>
      <font>
        <sz val="10"/>
        <color auto="1"/>
        <name val="Times New Roman Baltic"/>
        <family val="1"/>
        <charset val="186"/>
        <scheme val="none"/>
      </font>
      <numFmt numFmtId="1" formatCode="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9583" sId="7" odxf="1" s="1" dxf="1">
    <nc r="G171" t="inlineStr">
      <is>
        <t>Pervedamos Europos sąjungos, kitos tarptautinės finansinės paramos ir bendrojo finansavimo lėšos investicijoms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9584" sId="7" odxf="1" s="1" dxf="1">
    <nc r="H171">
      <v>142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585" sId="7" odxf="1" s="1" dxf="1">
    <nc r="I171">
      <f>I172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586" sId="7" odxf="1" s="1" dxf="1">
    <nc r="J171">
      <f>J172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9587" sId="7" odxf="1" s="1" dxf="1">
    <nc r="K171">
      <f>K172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588" sId="7" odxf="1" s="1" dxf="1">
    <nc r="L171">
      <f>L172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A171:XFD171" start="0" length="0">
    <dxf>
      <font>
        <sz val="10"/>
        <color auto="1"/>
        <name val="Times New Roman Baltic"/>
        <family val="1"/>
        <charset val="186"/>
        <scheme val="none"/>
      </font>
    </dxf>
  </rfmt>
  <rcc rId="9589" sId="7" odxf="1" s="1" dxf="1">
    <nc r="A172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9590" sId="7" odxf="1" s="1" dxf="1">
    <nc r="B172">
      <v>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591" sId="7" odxf="1" s="1" dxf="1">
    <nc r="C172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592" sId="7" odxf="1" s="1" dxf="1">
    <nc r="D172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593" sId="7" odxf="1" s="1" dxf="1">
    <nc r="E17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F172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9594" sId="7" odxf="1" s="1" dxf="1">
    <nc r="G172" t="inlineStr">
      <is>
        <t xml:space="preserve">Pervedamos Europos sąjungos, kitos tarptautinės finansinės paramos ir bendrojo finansavimo lėšos investicijoms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bottom style="hair">
          <color indexed="64"/>
        </bottom>
      </border>
    </ndxf>
  </rcc>
  <rcc rId="9595" sId="7" odxf="1" s="1" dxf="1">
    <nc r="H172">
      <v>143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596" sId="7" odxf="1" s="1" dxf="1">
    <nc r="I172">
      <f>SUM(I173:I175)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9597" sId="7" odxf="1" s="1" dxf="1">
    <nc r="J172">
      <f>SUM(J173:J175)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9598" sId="7" odxf="1" s="1" dxf="1">
    <nc r="K172">
      <f>SUM(K173:K175)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9599" sId="7" odxf="1" s="1" dxf="1">
    <nc r="L172">
      <f>SUM(L173:L175)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fmt sheetId="7" s="1" sqref="A172:XFD172" start="0" length="0">
    <dxf>
      <font>
        <sz val="10"/>
        <color auto="1"/>
        <name val="Times New Roman Baltic"/>
        <family val="1"/>
        <charset val="186"/>
        <scheme val="none"/>
      </font>
    </dxf>
  </rfmt>
  <rcc rId="9600" sId="7" odxf="1" s="1" dxf="1">
    <nc r="A173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9601" sId="7" odxf="1" s="1" dxf="1">
    <nc r="B173">
      <v>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602" sId="7" odxf="1" s="1" dxf="1">
    <nc r="C173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603" sId="7" odxf="1" s="1" dxf="1">
    <nc r="D173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604" sId="7" odxf="1" s="1" dxf="1">
    <nc r="E173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605" sId="7" odxf="1" s="1" dxf="1">
    <nc r="F173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606" sId="7" odxf="1" s="1" dxf="1">
    <nc r="G173" t="inlineStr">
      <is>
        <t xml:space="preserve">Pervedamos Europos sąjungos, kitos tarptautinės finansinės paramos ir bendrojo finansavimo lėšos investicijoms, skirtoms savivaldybėms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center" wrapText="1"/>
      <border outline="0">
        <top style="hair">
          <color indexed="64"/>
        </top>
        <bottom style="hair">
          <color indexed="64"/>
        </bottom>
      </border>
    </ndxf>
  </rcc>
  <rcc rId="9607" sId="7" odxf="1" s="1" dxf="1">
    <nc r="H173">
      <v>144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173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J173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bottom style="hair">
          <color indexed="64"/>
        </bottom>
      </border>
    </dxf>
  </rfmt>
  <rfmt sheetId="7" s="1" sqref="K173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bottom style="hair">
          <color indexed="64"/>
        </bottom>
      </border>
    </dxf>
  </rfmt>
  <rfmt sheetId="7" s="1" sqref="L173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bottom style="hair">
          <color indexed="64"/>
        </bottom>
      </border>
    </dxf>
  </rfmt>
  <rfmt sheetId="7" s="1" sqref="A173:XFD173" start="0" length="0">
    <dxf>
      <font>
        <sz val="10"/>
        <color auto="1"/>
        <name val="Times New Roman Baltic"/>
        <family val="1"/>
        <charset val="186"/>
        <scheme val="none"/>
      </font>
    </dxf>
  </rfmt>
  <rcc rId="9608" sId="7" odxf="1" s="1" dxf="1">
    <nc r="A174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</border>
    </ndxf>
  </rcc>
  <rcc rId="9609" sId="7" odxf="1" s="1" dxf="1">
    <nc r="B174">
      <v>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</ndxf>
  </rcc>
  <rcc rId="9610" sId="7" odxf="1" s="1" dxf="1">
    <nc r="C174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</border>
    </ndxf>
  </rcc>
  <rcc rId="9611" sId="7" odxf="1" s="1" dxf="1">
    <nc r="D174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</border>
    </ndxf>
  </rcc>
  <rcc rId="9612" sId="7" odxf="1" s="1" dxf="1">
    <nc r="E17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</border>
    </ndxf>
  </rcc>
  <rcc rId="9613" sId="7" odxf="1" s="1" dxf="1">
    <nc r="F174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</border>
    </ndxf>
  </rcc>
  <rcc rId="9614" sId="7" odxf="1" s="1" dxf="1">
    <nc r="G174" t="inlineStr">
      <is>
        <t xml:space="preserve">Pervedamos Europos sąjungos, kitos tarptautinės finansinės paramos ir bendrojo finansavimo lėšos investicijoms kitiems valdžios sektoriaus subjektams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</ndxf>
  </rcc>
  <rcc rId="9615" sId="7" odxf="1" s="1" dxf="1">
    <nc r="H174">
      <v>145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174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bottom style="hair">
          <color indexed="64"/>
        </bottom>
      </border>
    </dxf>
  </rfmt>
  <rfmt sheetId="7" s="1" sqref="J174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K174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L174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A174:XFD174" start="0" length="0">
    <dxf>
      <font>
        <sz val="10"/>
        <color auto="1"/>
        <name val="Times New Roman Baltic"/>
        <family val="1"/>
        <charset val="186"/>
        <scheme val="none"/>
      </font>
    </dxf>
  </rfmt>
  <rcc rId="9616" sId="7" odxf="1" s="1" dxf="1">
    <nc r="A175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617" sId="7" odxf="1" s="1" dxf="1">
    <nc r="B175">
      <v>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</border>
    </ndxf>
  </rcc>
  <rcc rId="9618" sId="7" odxf="1" s="1" dxf="1">
    <nc r="C175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</border>
    </ndxf>
  </rcc>
  <rcc rId="9619" sId="7" odxf="1" s="1" dxf="1">
    <nc r="D175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</border>
    </ndxf>
  </rcc>
  <rcc rId="9620" sId="7" odxf="1" s="1" dxf="1">
    <nc r="E175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</border>
    </ndxf>
  </rcc>
  <rcc rId="9621" sId="7" odxf="1" s="1" dxf="1">
    <nc r="F175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</border>
    </ndxf>
  </rcc>
  <rcc rId="9622" sId="7" odxf="1" s="1" dxf="1">
    <nc r="G175" t="inlineStr">
      <is>
        <t>Pervedamos Europos sąjungos, kitos tarptautinės finansinės paramos ir bendrojo finansavimo lėšos investicijos ne valdžios sektoriui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</border>
    </ndxf>
  </rcc>
  <rcc rId="9623" sId="7" odxf="1" s="1" dxf="1">
    <nc r="H175">
      <v>146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175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</border>
    </dxf>
  </rfmt>
  <rfmt sheetId="7" s="1" sqref="J175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</border>
    </dxf>
  </rfmt>
  <rfmt sheetId="7" s="1" sqref="K175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</border>
    </dxf>
  </rfmt>
  <rfmt sheetId="7" s="1" sqref="L175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</border>
    </dxf>
  </rfmt>
  <rfmt sheetId="7" s="1" sqref="A175:XFD175" start="0" length="0">
    <dxf>
      <font>
        <sz val="10"/>
        <color auto="1"/>
        <name val="Times New Roman Baltic"/>
        <family val="1"/>
        <charset val="186"/>
        <scheme val="none"/>
      </font>
    </dxf>
  </rfmt>
  <rcc rId="9624" sId="7" odxf="1" s="1" dxf="1">
    <nc r="A176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B176" start="0" length="0">
    <dxf>
      <font>
        <b/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dxf>
  </rfmt>
  <rfmt sheetId="7" s="1" sqref="C176" start="0" length="0">
    <dxf>
      <font>
        <b/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D176" start="0" length="0">
    <dxf>
      <font>
        <b/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E176" start="0" length="0">
    <dxf>
      <font>
        <b/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F176" start="0" length="0">
    <dxf>
      <font>
        <b/>
        <sz val="10"/>
        <color auto="1"/>
        <name val="Times New Roman Baltic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9625" sId="7" odxf="1" s="1" dxf="1">
    <nc r="G176" t="inlineStr">
      <is>
        <t xml:space="preserve"> MATERIALIOJO IR NEMATERIALIOJO TURTO ĮSIGIJIMO, FINANSINIO TURTO PADIDĖJIMO IR FINANSINIŲ ĮSIPAREIGOJIMŲ VYKDYMO IŠLAIDOS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10"/>
        <color auto="1"/>
        <name val="Times New Roman Baltic"/>
        <charset val="186"/>
        <scheme val="none"/>
      </font>
      <alignment vertical="center" wrapText="1"/>
      <border outline="0">
        <top style="hair">
          <color indexed="64"/>
        </top>
        <bottom style="hair">
          <color indexed="64"/>
        </bottom>
      </border>
    </ndxf>
  </rcc>
  <rcc rId="9626" sId="7" odxf="1" s="1" dxf="1">
    <nc r="H176">
      <v>147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627" sId="7" odxf="1" s="1" dxf="1">
    <nc r="I176">
      <f>SUM(I177+I229+I294)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628" sId="7" odxf="1" s="1" dxf="1">
    <nc r="J176">
      <f>SUM(J177+J229+J294)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9629" sId="7" odxf="1" s="1" dxf="1">
    <nc r="K176">
      <f>SUM(K177+K229+K294)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630" sId="7" odxf="1" s="1" dxf="1">
    <nc r="L176">
      <f>SUM(L177+L229+L294)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A176:XFD176" start="0" length="0">
    <dxf>
      <font>
        <sz val="10"/>
        <color auto="1"/>
        <name val="Times New Roman Baltic"/>
        <family val="1"/>
        <charset val="186"/>
        <scheme val="none"/>
      </font>
    </dxf>
  </rfmt>
  <rcc rId="9631" sId="7" odxf="1" s="1" dxf="1">
    <nc r="A177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9632" sId="7" odxf="1" s="1" dxf="1">
    <nc r="B177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C177" start="0" length="0">
    <dxf>
      <font>
        <b/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dxf>
  </rfmt>
  <rfmt sheetId="7" s="1" sqref="D177" start="0" length="0">
    <dxf>
      <font>
        <b/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dxf>
  </rfmt>
  <rfmt sheetId="7" s="1" sqref="E177" start="0" length="0">
    <dxf>
      <font>
        <b/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dxf>
  </rfmt>
  <rfmt sheetId="7" s="1" sqref="F177" start="0" length="0">
    <dxf>
      <font>
        <b/>
        <sz val="10"/>
        <color auto="1"/>
        <name val="Times New Roman Baltic"/>
        <charset val="186"/>
        <scheme val="none"/>
      </font>
      <alignment horizontal="center" vertical="top" wrapText="1"/>
      <border outline="0">
        <right style="hair">
          <color indexed="64"/>
        </right>
        <bottom style="hair">
          <color indexed="64"/>
        </bottom>
      </border>
    </dxf>
  </rfmt>
  <rcc rId="9633" sId="7" odxf="1" s="1" dxf="1">
    <nc r="G177" t="inlineStr">
      <is>
        <t>Materialiojo ir nematerialiojo turto įsigijimo išlaidos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10"/>
        <color auto="1"/>
        <name val="Times New Roman Baltic"/>
        <charset val="186"/>
        <scheme val="none"/>
      </font>
      <alignment vertical="center" wrapText="1"/>
      <border outline="0">
        <bottom style="hair">
          <color indexed="64"/>
        </bottom>
      </border>
    </ndxf>
  </rcc>
  <rcc rId="9634" sId="7" odxf="1" s="1" dxf="1">
    <nc r="H177">
      <v>148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635" sId="7" odxf="1" s="1" dxf="1">
    <nc r="I177">
      <f>SUM(I178+I200+I207+I219+I223)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636" sId="7" odxf="1" s="1" dxf="1">
    <nc r="J177">
      <f>SUM(J178+J200+J207+J219+J223)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bottom style="hair">
          <color indexed="64"/>
        </bottom>
      </border>
    </ndxf>
  </rcc>
  <rcc rId="9637" sId="7" odxf="1" s="1" dxf="1">
    <nc r="K177">
      <f>SUM(K178+K200+K207+K219+K223)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bottom style="hair">
          <color indexed="64"/>
        </bottom>
      </border>
    </ndxf>
  </rcc>
  <rcc rId="9638" sId="7" odxf="1" s="1" dxf="1">
    <nc r="L177">
      <f>SUM(L178+L200+L207+L219+L223)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bottom style="hair">
          <color indexed="64"/>
        </bottom>
      </border>
    </ndxf>
  </rcc>
  <rfmt sheetId="7" s="1" sqref="A177:XFD177" start="0" length="0">
    <dxf>
      <font>
        <sz val="10"/>
        <color auto="1"/>
        <name val="Times New Roman Baltic"/>
        <family val="1"/>
        <charset val="186"/>
        <scheme val="none"/>
      </font>
    </dxf>
  </rfmt>
  <rcc rId="9639" sId="7" odxf="1" s="1" dxf="1">
    <nc r="A178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9640" sId="7" odxf="1" s="1" dxf="1">
    <nc r="B17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bottom style="hair">
          <color indexed="64"/>
        </bottom>
      </border>
    </ndxf>
  </rcc>
  <rcc rId="9641" sId="7" odxf="1" s="1" dxf="1">
    <nc r="C17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fmt sheetId="7" s="1" sqref="D178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dxf>
  </rfmt>
  <rfmt sheetId="7" s="1" sqref="E178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dxf>
  </rfmt>
  <rfmt sheetId="7" s="1" sqref="F178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bottom style="hair">
          <color indexed="64"/>
        </bottom>
      </border>
    </dxf>
  </rfmt>
  <rcc rId="9642" sId="7" odxf="1" s="1" dxf="1">
    <nc r="G178" t="inlineStr">
      <is>
        <t>Ilgalaikio materialiojo turto kūrimo ir įsigijimo išlaidos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9643" sId="7" odxf="1" s="1" dxf="1">
    <nc r="H178">
      <v>149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644" sId="7" odxf="1" s="1" dxf="1">
    <nc r="I178">
      <f>SUM(I179+I182+I187+I192+I197)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bottom style="hair">
          <color indexed="64"/>
        </bottom>
      </border>
    </ndxf>
  </rcc>
  <rcc rId="9645" sId="7" odxf="1" s="1" dxf="1">
    <nc r="J178">
      <f>SUM(J179+J182+J187+J192+J197)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9646" sId="7" odxf="1" s="1" dxf="1">
    <nc r="K178">
      <f>SUM(K179+K182+K187+K192+K197)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647" sId="7" odxf="1" s="1" dxf="1">
    <nc r="L178">
      <f>SUM(L179+L182+L187+L192+L197)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A178:XFD178" start="0" length="0">
    <dxf>
      <font>
        <sz val="10"/>
        <color auto="1"/>
        <name val="Times New Roman Baltic"/>
        <family val="1"/>
        <charset val="186"/>
        <scheme val="none"/>
      </font>
    </dxf>
  </rfmt>
  <rcc rId="9648" sId="7" odxf="1" s="1" dxf="1">
    <nc r="A179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649" sId="7" odxf="1" s="1" dxf="1">
    <nc r="B179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9650" sId="7" odxf="1" s="1" dxf="1">
    <nc r="C179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651" sId="7" odxf="1" s="1" dxf="1">
    <nc r="D179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E179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F179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top style="hair">
          <color indexed="64"/>
        </top>
        <bottom style="hair">
          <color indexed="64"/>
        </bottom>
      </border>
    </dxf>
  </rfmt>
  <rcc rId="9652" sId="7" odxf="1" s="1" dxf="1">
    <nc r="G179" t="inlineStr">
      <is>
        <t xml:space="preserve">Žemės įsigIjimo išlaidos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9653" sId="7" odxf="1" s="1" dxf="1">
    <nc r="H179">
      <v>150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654" sId="7" odxf="1" s="1" dxf="1">
    <nc r="I179">
      <f>I180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655" sId="7" odxf="1" s="1" dxf="1">
    <nc r="J179">
      <f>J180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bottom style="hair">
          <color indexed="64"/>
        </bottom>
      </border>
    </ndxf>
  </rcc>
  <rcc rId="9656" sId="7" odxf="1" s="1" dxf="1">
    <nc r="K179">
      <f>K180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9657" sId="7" odxf="1" s="1" dxf="1">
    <nc r="L179">
      <f>L180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bottom style="hair">
          <color indexed="64"/>
        </bottom>
      </border>
    </ndxf>
  </rcc>
  <rfmt sheetId="7" s="1" sqref="A179:XFD179" start="0" length="0">
    <dxf>
      <font>
        <sz val="10"/>
        <color auto="1"/>
        <name val="Times New Roman Baltic"/>
        <family val="1"/>
        <charset val="186"/>
        <scheme val="none"/>
      </font>
    </dxf>
  </rfmt>
  <rcc rId="9658" sId="7" odxf="1" s="1" dxf="1">
    <nc r="A180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659" sId="7" odxf="1" s="1" dxf="1">
    <nc r="B18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9660" sId="7" odxf="1" s="1" dxf="1">
    <nc r="C18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661" sId="7" odxf="1" s="1" dxf="1">
    <nc r="D18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662" sId="7" odxf="1" s="1" dxf="1">
    <nc r="E18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F180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9663" sId="7" odxf="1" s="1" dxf="1">
    <nc r="G180" t="inlineStr">
      <is>
        <t xml:space="preserve">Žemės įsigijimo išlaidos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9664" sId="7" odxf="1" s="1" dxf="1">
    <nc r="H180">
      <v>151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665" sId="7" odxf="1" s="1" dxf="1">
    <nc r="I180">
      <f>I181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bottom style="hair">
          <color indexed="64"/>
        </bottom>
      </border>
    </ndxf>
  </rcc>
  <rcc rId="9666" sId="7" odxf="1" s="1" dxf="1">
    <nc r="J180">
      <f>J181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667" sId="7" odxf="1" s="1" dxf="1">
    <nc r="K180">
      <f>K181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668" sId="7" odxf="1" s="1" dxf="1">
    <nc r="L180">
      <f>L181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A180:XFD180" start="0" length="0">
    <dxf>
      <font>
        <sz val="10"/>
        <color auto="1"/>
        <name val="Times New Roman Baltic"/>
        <family val="1"/>
        <charset val="186"/>
        <scheme val="none"/>
      </font>
    </dxf>
  </rfmt>
  <rcc rId="9669" sId="7" odxf="1" s="1" dxf="1">
    <nc r="A181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670" sId="7" odxf="1" s="1" dxf="1">
    <nc r="B181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9671" sId="7" odxf="1" s="1" dxf="1">
    <nc r="C181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672" sId="7" odxf="1" s="1" dxf="1">
    <nc r="D181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673" sId="7" odxf="1" s="1" dxf="1">
    <nc r="E181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674" sId="7" odxf="1" s="1" dxf="1">
    <nc r="F181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675" sId="7" odxf="1" s="1" dxf="1">
    <nc r="G181" t="inlineStr">
      <is>
        <t xml:space="preserve">Žemės įsigijimo išlaidos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9676" sId="7" odxf="1" s="1" dxf="1">
    <nc r="H181">
      <v>152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181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J181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K181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L181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A181:XFD181" start="0" length="0">
    <dxf>
      <font>
        <sz val="10"/>
        <color auto="1"/>
        <name val="Times New Roman Baltic"/>
        <family val="1"/>
        <charset val="186"/>
        <scheme val="none"/>
      </font>
    </dxf>
  </rfmt>
  <rcc rId="9677" sId="7" odxf="1" s="1" dxf="1">
    <nc r="A182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9678" sId="7" odxf="1" s="1" dxf="1">
    <nc r="B18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cc rId="9679" sId="7" odxf="1" s="1" dxf="1">
    <nc r="C18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cc rId="9680" sId="7" odxf="1" s="1" dxf="1">
    <nc r="D182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fmt sheetId="7" s="1" sqref="E182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dxf>
  </rfmt>
  <rfmt sheetId="7" s="1" sqref="F182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bottom style="hair">
          <color indexed="64"/>
        </bottom>
      </border>
    </dxf>
  </rfmt>
  <rcc rId="9681" sId="7" odxf="1" s="1" dxf="1">
    <nc r="G182" t="inlineStr">
      <is>
        <t>Pastatų ir statinių įsigijimo išlaidos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bottom style="hair">
          <color indexed="64"/>
        </bottom>
      </border>
    </ndxf>
  </rcc>
  <rcc rId="9682" sId="7" odxf="1" s="1" dxf="1">
    <nc r="H182">
      <v>153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683" sId="7" odxf="1" s="1" dxf="1">
    <nc r="I182">
      <f>I183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bottom style="hair">
          <color indexed="64"/>
        </bottom>
      </border>
    </ndxf>
  </rcc>
  <rcc rId="9684" sId="7" odxf="1" s="1" dxf="1">
    <nc r="J182">
      <f>J183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bottom style="hair">
          <color indexed="64"/>
        </bottom>
      </border>
    </ndxf>
  </rcc>
  <rcc rId="9685" sId="7" odxf="1" s="1" dxf="1">
    <nc r="K182">
      <f>K183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9686" sId="7" odxf="1" s="1" dxf="1">
    <nc r="L182">
      <f>L183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bottom style="hair">
          <color indexed="64"/>
        </bottom>
      </border>
    </ndxf>
  </rcc>
  <rfmt sheetId="7" s="1" sqref="A182:XFD182" start="0" length="0">
    <dxf>
      <font>
        <sz val="10"/>
        <color auto="1"/>
        <name val="Times New Roman Baltic"/>
        <family val="1"/>
        <charset val="186"/>
        <scheme val="none"/>
      </font>
    </dxf>
  </rfmt>
  <rcc rId="9687" sId="7" odxf="1" s="1" dxf="1">
    <nc r="A183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688" sId="7" odxf="1" s="1" dxf="1">
    <nc r="B183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689" sId="7" odxf="1" s="1" dxf="1">
    <nc r="C183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690" sId="7" odxf="1" s="1" dxf="1">
    <nc r="D183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691" sId="7" odxf="1" s="1" dxf="1">
    <nc r="E183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F183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9692" sId="7" odxf="1" s="1" dxf="1">
    <nc r="G183" t="inlineStr">
      <is>
        <t>Pastatų ir statinių įsigijimo išlaidos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bottom style="hair">
          <color indexed="64"/>
        </bottom>
      </border>
    </ndxf>
  </rcc>
  <rcc rId="9693" sId="7" odxf="1" s="1" dxf="1">
    <nc r="H183">
      <v>154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694" sId="7" odxf="1" s="1" dxf="1">
    <nc r="I183">
      <f>SUM(I184:I186)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695" sId="7" odxf="1" s="1" dxf="1">
    <nc r="J183">
      <f>SUM(J184:J186)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9696" sId="7" odxf="1" s="1" dxf="1">
    <nc r="K183">
      <f>SUM(K184:K186)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697" sId="7" odxf="1" s="1" dxf="1">
    <nc r="L183">
      <f>SUM(L184:L186)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A183:XFD183" start="0" length="0">
    <dxf>
      <font>
        <sz val="10"/>
        <color auto="1"/>
        <name val="Times New Roman Baltic"/>
        <family val="1"/>
        <charset val="186"/>
        <scheme val="none"/>
      </font>
    </dxf>
  </rfmt>
  <rcc rId="9698" sId="7" odxf="1" s="1" dxf="1">
    <nc r="A184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9699" sId="7" odxf="1" s="1" dxf="1">
    <nc r="B18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cc rId="9700" sId="7" odxf="1" s="1" dxf="1">
    <nc r="C18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cc rId="9701" sId="7" odxf="1" s="1" dxf="1">
    <nc r="D184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cc rId="9702" sId="7" odxf="1" s="1" dxf="1">
    <nc r="E18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cc rId="9703" sId="7" odxf="1" s="1" dxf="1">
    <nc r="F18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bottom style="hair">
          <color indexed="64"/>
        </bottom>
      </border>
    </ndxf>
  </rcc>
  <rcc rId="9704" sId="7" odxf="1" s="1" dxf="1">
    <nc r="G184" t="inlineStr">
      <is>
        <t>Gyvenamųjų namų įsigijimo išlaidos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bottom style="hair">
          <color indexed="64"/>
        </bottom>
      </border>
    </ndxf>
  </rcc>
  <rcc rId="9705" sId="7" odxf="1" s="1" dxf="1">
    <nc r="H184">
      <v>155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184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bottom style="hair">
          <color indexed="64"/>
        </bottom>
      </border>
    </dxf>
  </rfmt>
  <rfmt sheetId="7" s="1" sqref="J184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bottom style="hair">
          <color indexed="64"/>
        </bottom>
      </border>
    </dxf>
  </rfmt>
  <rfmt sheetId="7" s="1" sqref="K184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bottom style="hair">
          <color indexed="64"/>
        </bottom>
      </border>
    </dxf>
  </rfmt>
  <rfmt sheetId="7" s="1" sqref="L184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</border>
    </dxf>
  </rfmt>
  <rfmt sheetId="7" s="1" sqref="A184:XFD184" start="0" length="0">
    <dxf>
      <font>
        <sz val="10"/>
        <color auto="1"/>
        <name val="Times New Roman Baltic"/>
        <family val="1"/>
        <charset val="186"/>
        <scheme val="none"/>
      </font>
    </dxf>
  </rfmt>
  <rcc rId="9706" sId="7" odxf="1" s="1" dxf="1">
    <nc r="A185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707" sId="7" odxf="1" s="1" dxf="1">
    <nc r="B185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708" sId="7" odxf="1" s="1" dxf="1">
    <nc r="C185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709" sId="7" odxf="1" s="1" dxf="1">
    <nc r="D185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710" sId="7" odxf="1" s="1" dxf="1">
    <nc r="E185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711" sId="7" odxf="1" s="1" dxf="1">
    <nc r="F185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712" sId="7" odxf="1" s="1" dxf="1">
    <nc r="G185" t="inlineStr">
      <is>
        <t>Negyvenamųjų pastatų įsigijimo išlaidos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9713" sId="7" odxf="1" s="1" dxf="1">
    <nc r="H185">
      <v>156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185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J185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K185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L185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A185:XFD185" start="0" length="0">
    <dxf>
      <font>
        <sz val="10"/>
        <color auto="1"/>
        <name val="Times New Roman Baltic"/>
        <family val="1"/>
        <charset val="186"/>
        <scheme val="none"/>
      </font>
    </dxf>
  </rfmt>
  <rcc rId="9714" sId="7" odxf="1" s="1" dxf="1">
    <nc r="A186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9715" sId="7" odxf="1" s="1" dxf="1">
    <nc r="B18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cc rId="9716" sId="7" odxf="1" s="1" dxf="1">
    <nc r="C18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cc rId="9717" sId="7" odxf="1" s="1" dxf="1">
    <nc r="D186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cc rId="9718" sId="7" odxf="1" s="1" dxf="1">
    <nc r="E18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cc rId="9719" sId="7" odxf="1" s="1" dxf="1">
    <nc r="F186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bottom style="hair">
          <color indexed="64"/>
        </bottom>
      </border>
    </ndxf>
  </rcc>
  <rcc rId="9720" sId="7" odxf="1" s="1" dxf="1">
    <nc r="G186" t="inlineStr">
      <is>
        <t>Infrastruktūros ir kitų statinių įsigijimo išlaidos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bottom style="hair">
          <color indexed="64"/>
        </bottom>
      </border>
    </ndxf>
  </rcc>
  <rcc rId="9721" sId="7" odxf="1" s="1" dxf="1">
    <nc r="H186">
      <v>157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18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bottom style="hair">
          <color indexed="64"/>
        </bottom>
      </border>
    </dxf>
  </rfmt>
  <rfmt sheetId="7" s="1" sqref="J18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bottom style="hair">
          <color indexed="64"/>
        </bottom>
      </border>
    </dxf>
  </rfmt>
  <rfmt sheetId="7" s="1" sqref="K18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bottom style="hair">
          <color indexed="64"/>
        </bottom>
      </border>
    </dxf>
  </rfmt>
  <rfmt sheetId="7" s="1" sqref="L18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</border>
    </dxf>
  </rfmt>
  <rfmt sheetId="7" s="1" sqref="A186:XFD186" start="0" length="0">
    <dxf>
      <font>
        <sz val="10"/>
        <color auto="1"/>
        <name val="Times New Roman Baltic"/>
        <family val="1"/>
        <charset val="186"/>
        <scheme val="none"/>
      </font>
    </dxf>
  </rfmt>
  <rcc rId="9722" sId="7" odxf="1" s="1" dxf="1">
    <nc r="A187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723" sId="7" odxf="1" s="1" dxf="1">
    <nc r="B187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724" sId="7" odxf="1" s="1" dxf="1">
    <nc r="C187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725" sId="7" odxf="1" s="1" dxf="1">
    <nc r="D187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E187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F187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9726" sId="7" odxf="1" s="1" dxf="1">
    <nc r="G187" t="inlineStr">
      <is>
        <t>Mašinų ir įrenginių įsigijimo išlaidos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9727" sId="7" odxf="1" s="1" dxf="1">
    <nc r="H187">
      <v>158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728" sId="7" odxf="1" s="1" dxf="1">
    <nc r="I187">
      <f>I188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729" sId="7" odxf="1" s="1" dxf="1">
    <nc r="J187">
      <f>J188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9730" sId="7" odxf="1" s="1" dxf="1">
    <nc r="K187">
      <f>K188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731" sId="7" odxf="1" s="1" dxf="1">
    <nc r="L187">
      <f>L188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A187:XFD187" start="0" length="0">
    <dxf>
      <font>
        <sz val="10"/>
        <color auto="1"/>
        <name val="Times New Roman Baltic"/>
        <family val="1"/>
        <charset val="186"/>
        <scheme val="none"/>
      </font>
    </dxf>
  </rfmt>
  <rcc rId="9732" sId="7" odxf="1" s="1" dxf="1">
    <nc r="A188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733" sId="7" odxf="1" s="1" dxf="1">
    <nc r="B18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734" sId="7" odxf="1" s="1" dxf="1">
    <nc r="C18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735" sId="7" odxf="1" s="1" dxf="1">
    <nc r="D188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736" sId="7" odxf="1" s="1" dxf="1">
    <nc r="E18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F188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9737" sId="7" odxf="1" s="1" dxf="1">
    <nc r="G188" t="inlineStr">
      <is>
        <t>Mašinų ir įrenginių įsigijimo išlaidos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9738" sId="7" odxf="1" s="1" dxf="1">
    <nc r="H188">
      <v>159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739" sId="7" odxf="1" s="1" dxf="1">
    <nc r="I188">
      <f>SUM(I189:I191)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740" sId="7" odxf="1" s="1" dxf="1">
    <nc r="J188">
      <f>SUM(J189:J191)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741" sId="7" odxf="1" s="1" dxf="1">
    <nc r="K188">
      <f>SUM(K189:K191)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742" sId="7" odxf="1" s="1" dxf="1">
    <nc r="L188">
      <f>SUM(L189:L191)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A188:XFD188" start="0" length="0">
    <dxf>
      <font>
        <sz val="10"/>
        <color auto="1"/>
        <name val="Times New Roman Baltic"/>
        <family val="1"/>
        <charset val="186"/>
        <scheme val="none"/>
      </font>
    </dxf>
  </rfmt>
  <rcc rId="9743" sId="7" odxf="1" s="1" dxf="1">
    <nc r="A189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744" sId="7" odxf="1" s="1" dxf="1">
    <nc r="B189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745" sId="7" odxf="1" s="1" dxf="1">
    <nc r="C189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746" sId="7" odxf="1" s="1" dxf="1">
    <nc r="D189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747" sId="7" odxf="1" s="1" dxf="1">
    <nc r="E189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748" sId="7" odxf="1" s="1" dxf="1">
    <nc r="F189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749" sId="7" odxf="1" s="1" dxf="1">
    <nc r="G189" t="inlineStr">
      <is>
        <t>Transporto priemonių įsigijimo išlaidos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9750" sId="7" odxf="1" s="1" dxf="1">
    <nc r="H189">
      <v>160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189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J189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K189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L189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</border>
    </dxf>
  </rfmt>
  <rfmt sheetId="7" s="1" sqref="A189:XFD189" start="0" length="0">
    <dxf>
      <font>
        <sz val="10"/>
        <color auto="1"/>
        <name val="Times New Roman Baltic"/>
        <family val="1"/>
        <charset val="186"/>
        <scheme val="none"/>
      </font>
    </dxf>
  </rfmt>
  <rcc rId="9751" sId="7" odxf="1" s="1" dxf="1">
    <nc r="A190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752" sId="7" odxf="1" s="1" dxf="1">
    <nc r="B19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753" sId="7" odxf="1" s="1" dxf="1">
    <nc r="C19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754" sId="7" odxf="1" s="1" dxf="1">
    <nc r="D190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755" sId="7" odxf="1" s="1" dxf="1">
    <nc r="E19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756" sId="7" odxf="1" s="1" dxf="1">
    <nc r="F190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757" sId="7" odxf="1" s="1" dxf="1">
    <nc r="G190" t="inlineStr">
      <is>
        <t>Kitų mašinų ir įrenginių įsigijimo išlaidos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9758" sId="7" odxf="1" s="1" dxf="1">
    <nc r="H190">
      <v>161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190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bottom style="hair">
          <color indexed="64"/>
        </bottom>
      </border>
    </dxf>
  </rfmt>
  <rfmt sheetId="7" s="1" sqref="J190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K190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L190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A190:XFD190" start="0" length="0">
    <dxf>
      <font>
        <sz val="10"/>
        <color auto="1"/>
        <name val="Times New Roman Baltic"/>
        <family val="1"/>
        <charset val="186"/>
        <scheme val="none"/>
      </font>
    </dxf>
  </rfmt>
  <rcc rId="9759" sId="7" odxf="1" s="1" dxf="1">
    <nc r="A191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760" sId="7" odxf="1" s="1" dxf="1">
    <nc r="B191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761" sId="7" odxf="1" s="1" dxf="1">
    <nc r="C191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762" sId="7" odxf="1" s="1" dxf="1">
    <nc r="D191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763" sId="7" odxf="1" s="1" dxf="1">
    <nc r="E191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764" sId="7" odxf="1" s="1" dxf="1">
    <nc r="F191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765" sId="7" odxf="1" s="1" dxf="1">
    <nc r="G191" t="inlineStr">
      <is>
        <t>Ginklų ir karinės įrangos įsigijimo išlaidos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9766" sId="7" odxf="1" s="1" dxf="1">
    <nc r="H191">
      <v>162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191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bottom style="hair">
          <color indexed="64"/>
        </bottom>
      </border>
    </dxf>
  </rfmt>
  <rfmt sheetId="7" s="1" sqref="J191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K191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L191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A191:XFD191" start="0" length="0">
    <dxf>
      <font>
        <sz val="10"/>
        <color auto="1"/>
        <name val="Times New Roman Baltic"/>
        <family val="1"/>
        <charset val="186"/>
        <scheme val="none"/>
      </font>
    </dxf>
  </rfmt>
  <rcc rId="9767" sId="7" odxf="1" s="1" dxf="1">
    <nc r="A192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</border>
    </ndxf>
  </rcc>
  <rcc rId="9768" sId="7" odxf="1" s="1" dxf="1">
    <nc r="B19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</border>
    </ndxf>
  </rcc>
  <rcc rId="9769" sId="7" odxf="1" s="1" dxf="1">
    <nc r="C19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</border>
    </ndxf>
  </rcc>
  <rcc rId="9770" sId="7" odxf="1" s="1" dxf="1">
    <nc r="D192">
      <v>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</border>
    </ndxf>
  </rcc>
  <rfmt sheetId="7" s="1" sqref="E192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</border>
    </dxf>
  </rfmt>
  <rfmt sheetId="7" s="1" sqref="F192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</border>
    </dxf>
  </rfmt>
  <rcc rId="9771" sId="7" odxf="1" s="1" dxf="1">
    <nc r="G192" t="inlineStr">
      <is>
        <t>Kultūros ir kitų vertybių įsigijimo išlaidos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</ndxf>
  </rcc>
  <rcc rId="9772" sId="7" odxf="1" s="1" dxf="1">
    <nc r="H192">
      <v>163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773" sId="7" odxf="1" s="1" dxf="1">
    <nc r="I192">
      <f>I193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774" sId="7" odxf="1" s="1" dxf="1">
    <nc r="J192">
      <f>J193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</border>
    </ndxf>
  </rcc>
  <rcc rId="9775" sId="7" odxf="1" s="1" dxf="1">
    <nc r="K192">
      <f>K193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</border>
    </ndxf>
  </rcc>
  <rcc rId="9776" sId="7" odxf="1" s="1" dxf="1">
    <nc r="L192">
      <f>L193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</border>
    </ndxf>
  </rcc>
  <rfmt sheetId="7" s="1" sqref="A192:XFD192" start="0" length="0">
    <dxf>
      <font>
        <sz val="10"/>
        <color auto="1"/>
        <name val="Times New Roman Baltic"/>
        <family val="1"/>
        <charset val="186"/>
        <scheme val="none"/>
      </font>
    </dxf>
  </rfmt>
  <rcc rId="9777" sId="7" odxf="1" s="1" dxf="1">
    <nc r="A193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778" sId="7" odxf="1" s="1" dxf="1">
    <nc r="B193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779" sId="7" odxf="1" s="1" dxf="1">
    <nc r="C193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780" sId="7" odxf="1" s="1" dxf="1">
    <nc r="D193">
      <v>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781" sId="7" odxf="1" s="1" dxf="1">
    <nc r="E193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F193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9782" sId="7" odxf="1" s="1" dxf="1">
    <nc r="G193" t="inlineStr">
      <is>
        <t>Kultūros ir kitų vertybių įsigijimo išlaidos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</ndxf>
  </rcc>
  <rcc rId="9783" sId="7" odxf="1" s="1" dxf="1">
    <nc r="H193">
      <v>164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784" sId="7" odxf="1" s="1" dxf="1">
    <nc r="I193">
      <f>SUM(I194:I196)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bottom style="hair">
          <color indexed="64"/>
        </bottom>
      </border>
    </ndxf>
  </rcc>
  <rcc rId="9785" sId="7" odxf="1" s="1" dxf="1">
    <nc r="J193">
      <f>SUM(J194:J196)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9786" sId="7" odxf="1" s="1" dxf="1">
    <nc r="K193">
      <f>SUM(K194:K196)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787" sId="7" odxf="1" s="1" dxf="1">
    <nc r="L193">
      <f>SUM(L194:L196)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A193:XFD193" start="0" length="0">
    <dxf>
      <font>
        <sz val="10"/>
        <color auto="1"/>
        <name val="Times New Roman Baltic"/>
        <family val="1"/>
        <charset val="186"/>
        <scheme val="none"/>
      </font>
    </dxf>
  </rfmt>
  <rcc rId="9788" sId="7" odxf="1" s="1" dxf="1">
    <nc r="A194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789" sId="7" odxf="1" s="1" dxf="1">
    <nc r="B19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790" sId="7" odxf="1" s="1" dxf="1">
    <nc r="C19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791" sId="7" odxf="1" s="1" dxf="1">
    <nc r="D194">
      <v>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792" sId="7" odxf="1" s="1" dxf="1">
    <nc r="E19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793" sId="7" odxf="1" s="1" dxf="1">
    <nc r="F19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794" sId="7" odxf="1" s="1" dxf="1">
    <nc r="G194" t="inlineStr">
      <is>
        <t>Muziejinių vertybių įsigijimo išlaidos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9795" sId="7" odxf="1" s="1" dxf="1">
    <nc r="H194">
      <v>165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194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J194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K194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L194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</border>
    </dxf>
  </rfmt>
  <rfmt sheetId="7" s="1" sqref="A194:XFD194" start="0" length="0">
    <dxf>
      <font>
        <sz val="10"/>
        <color auto="1"/>
        <name val="Times New Roman Baltic"/>
        <family val="1"/>
        <charset val="186"/>
        <scheme val="none"/>
      </font>
    </dxf>
  </rfmt>
  <rcc rId="9796" sId="7" odxf="1" s="1" dxf="1">
    <nc r="A195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9797" sId="7" odxf="1" s="1" dxf="1">
    <nc r="B195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cc rId="9798" sId="7" odxf="1" s="1" dxf="1">
    <nc r="C195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cc rId="9799" sId="7" odxf="1" s="1" dxf="1">
    <nc r="D195">
      <v>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cc rId="9800" sId="7" odxf="1" s="1" dxf="1">
    <nc r="E195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cc rId="9801" sId="7" odxf="1" s="1" dxf="1">
    <nc r="F195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bottom style="hair">
          <color indexed="64"/>
        </bottom>
      </border>
    </ndxf>
  </rcc>
  <rcc rId="9802" sId="7" odxf="1" s="1" dxf="1">
    <nc r="G195" t="inlineStr">
      <is>
        <r>
          <t>Antikvarinių</t>
        </r>
        <r>
          <rPr>
            <sz val="10"/>
            <color rgb="FFFF0000"/>
            <rFont val="Times New Roman Baltic"/>
            <charset val="186"/>
          </rPr>
          <t xml:space="preserve"> </t>
        </r>
        <r>
          <rPr>
            <sz val="10"/>
            <rFont val="Times New Roman Baltic"/>
            <charset val="186"/>
          </rPr>
          <t>ir kitų meno kūrinių įsigijimo išlaidos</t>
        </r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bottom style="hair">
          <color indexed="64"/>
        </bottom>
      </border>
    </ndxf>
  </rcc>
  <rcc rId="9803" sId="7" odxf="1" s="1" dxf="1">
    <nc r="H195">
      <v>166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195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bottom style="hair">
          <color indexed="64"/>
        </bottom>
      </border>
    </dxf>
  </rfmt>
  <rfmt sheetId="7" s="1" sqref="J195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bottom style="hair">
          <color indexed="64"/>
        </bottom>
      </border>
    </dxf>
  </rfmt>
  <rfmt sheetId="7" s="1" sqref="K195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bottom style="hair">
          <color indexed="64"/>
        </bottom>
      </border>
    </dxf>
  </rfmt>
  <rfmt sheetId="7" s="1" sqref="L195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A195:XFD195" start="0" length="0">
    <dxf>
      <font>
        <sz val="10"/>
        <color auto="1"/>
        <name val="Times New Roman Baltic"/>
        <family val="1"/>
        <charset val="186"/>
        <scheme val="none"/>
      </font>
    </dxf>
  </rfmt>
  <rcc rId="9804" sId="7" odxf="1" s="1" dxf="1">
    <nc r="A196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805" sId="7" odxf="1" s="1" dxf="1">
    <nc r="B19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806" sId="7" odxf="1" s="1" dxf="1">
    <nc r="C19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807" sId="7" odxf="1" s="1" dxf="1">
    <nc r="D196">
      <v>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808" sId="7" odxf="1" s="1" dxf="1">
    <nc r="E19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809" sId="7" odxf="1" s="1" dxf="1">
    <nc r="F196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810" sId="7" odxf="1" s="1" dxf="1">
    <nc r="G196" t="inlineStr">
      <is>
        <t>Kitų vertybių įsigijimo išlaidos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9811" sId="7" odxf="1" s="1" dxf="1">
    <nc r="H196">
      <v>167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19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bottom style="hair">
          <color indexed="64"/>
        </bottom>
      </border>
    </dxf>
  </rfmt>
  <rfmt sheetId="7" s="1" sqref="J19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bottom style="hair">
          <color indexed="64"/>
        </bottom>
      </border>
    </dxf>
  </rfmt>
  <rfmt sheetId="7" s="1" sqref="K19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bottom style="hair">
          <color indexed="64"/>
        </bottom>
      </border>
    </dxf>
  </rfmt>
  <rfmt sheetId="7" s="1" sqref="L19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A196:XFD196" start="0" length="0">
    <dxf>
      <font>
        <sz val="10"/>
        <color auto="1"/>
        <name val="Times New Roman Baltic"/>
        <family val="1"/>
        <charset val="186"/>
        <scheme val="none"/>
      </font>
    </dxf>
  </rfmt>
  <rcc rId="9812" sId="7" odxf="1" s="1" dxf="1">
    <nc r="A197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813" sId="7" odxf="1" s="1" dxf="1">
    <nc r="B197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814" sId="7" odxf="1" s="1" dxf="1">
    <nc r="C197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815" sId="7" odxf="1" s="1" dxf="1">
    <nc r="D197">
      <v>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E197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F197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9816" sId="7" odxf="1" s="1" dxf="1">
    <nc r="G197" t="inlineStr">
      <is>
        <t>Kito ilgalaikio materialiojo turto įsigijimo išlaidos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9817" sId="7" odxf="1" s="1" dxf="1">
    <nc r="H197">
      <v>168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818" sId="7" odxf="1" s="1" dxf="1">
    <nc r="I197">
      <f>I198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819" sId="7" odxf="1" s="1" dxf="1">
    <nc r="J197">
      <f>J198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9820" sId="7" odxf="1" s="1" dxf="1">
    <nc r="K197">
      <f>K198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821" sId="7" odxf="1" s="1" dxf="1">
    <nc r="L197">
      <f>L198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A197:XFD197" start="0" length="0">
    <dxf>
      <font>
        <sz val="10"/>
        <color auto="1"/>
        <name val="Times New Roman Baltic"/>
        <family val="1"/>
        <charset val="186"/>
        <scheme val="none"/>
      </font>
    </dxf>
  </rfmt>
  <rcc rId="9822" sId="7" odxf="1" s="1" dxf="1">
    <nc r="A198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</border>
    </ndxf>
  </rcc>
  <rcc rId="9823" sId="7" odxf="1" s="1" dxf="1">
    <nc r="B19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</border>
    </ndxf>
  </rcc>
  <rcc rId="9824" sId="7" odxf="1" s="1" dxf="1">
    <nc r="C19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</border>
    </ndxf>
  </rcc>
  <rcc rId="9825" sId="7" odxf="1" s="1" dxf="1">
    <nc r="D198">
      <v>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</border>
    </ndxf>
  </rcc>
  <rcc rId="9826" sId="7" odxf="1" s="1" dxf="1">
    <nc r="E19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</border>
    </ndxf>
  </rcc>
  <rfmt sheetId="7" s="1" sqref="F198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</border>
    </dxf>
  </rfmt>
  <rcc rId="9827" sId="7" odxf="1" s="1" dxf="1">
    <nc r="G198" t="inlineStr">
      <is>
        <t>Kito ilgalaikio materialiojo turto įsigijimo išlaidos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9828" sId="7" odxf="1" s="1" dxf="1">
    <nc r="H198">
      <v>169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829" sId="7" odxf="1" s="1" dxf="1">
    <nc r="I198">
      <f>I199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830" sId="7" odxf="1" s="1" dxf="1">
    <nc r="J198">
      <f>J199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831" sId="7" odxf="1" s="1" dxf="1">
    <nc r="K198">
      <f>K199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832" sId="7" odxf="1" s="1" dxf="1">
    <nc r="L198">
      <f>L199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A198:XFD198" start="0" length="0">
    <dxf>
      <font>
        <sz val="10"/>
        <color auto="1"/>
        <name val="Times New Roman Baltic"/>
        <family val="1"/>
        <charset val="186"/>
        <scheme val="none"/>
      </font>
    </dxf>
  </rfmt>
  <rcc rId="9833" sId="7" odxf="1" s="1" dxf="1">
    <nc r="A199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834" sId="7" odxf="1" s="1" dxf="1">
    <nc r="B199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835" sId="7" odxf="1" s="1" dxf="1">
    <nc r="C199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836" sId="7" odxf="1" s="1" dxf="1">
    <nc r="D199">
      <v>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837" sId="7" odxf="1" s="1" dxf="1">
    <nc r="E199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838" sId="7" odxf="1" s="1" dxf="1">
    <nc r="F199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839" sId="7" odxf="1" s="1" dxf="1">
    <nc r="G199" t="inlineStr">
      <is>
        <t>Kito ilgalaikio materialiojo turto įsigijimo išlaidos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9840" sId="7" odxf="1" s="1" dxf="1">
    <nc r="H199">
      <v>170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199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bottom style="hair">
          <color indexed="64"/>
        </bottom>
      </border>
    </dxf>
  </rfmt>
  <rfmt sheetId="7" s="1" sqref="J199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K199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L199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A199:XFD199" start="0" length="0">
    <dxf>
      <font>
        <sz val="10"/>
        <color auto="1"/>
        <name val="Times New Roman Baltic"/>
        <family val="1"/>
        <charset val="186"/>
        <scheme val="none"/>
      </font>
    </dxf>
  </rfmt>
  <rcc rId="9841" sId="7" odxf="1" s="1" dxf="1">
    <nc r="A200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</border>
    </ndxf>
  </rcc>
  <rcc rId="9842" sId="7" odxf="1" s="1" dxf="1">
    <nc r="B20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</border>
    </ndxf>
  </rcc>
  <rcc rId="9843" sId="7" odxf="1" s="1" dxf="1">
    <nc r="C200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</border>
    </ndxf>
  </rcc>
  <rfmt sheetId="7" s="1" sqref="D200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</border>
    </dxf>
  </rfmt>
  <rfmt sheetId="7" s="1" sqref="E200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</border>
    </dxf>
  </rfmt>
  <rfmt sheetId="7" s="1" sqref="F200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</border>
    </dxf>
  </rfmt>
  <rcc rId="9844" sId="7" odxf="1" s="1" dxf="1">
    <nc r="G200" t="inlineStr">
      <is>
        <t>Nematerialiojo turto kūrimo ir įsigijimo išlaidos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</ndxf>
  </rcc>
  <rcc rId="9845" sId="7" odxf="1" s="1" dxf="1">
    <nc r="H200">
      <v>171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846" sId="7" odxf="1" s="1" dxf="1">
    <nc r="I200">
      <f>I201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847" sId="7" odxf="1" s="1" dxf="1">
    <nc r="J200">
      <f>J201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</border>
    </ndxf>
  </rcc>
  <rcc rId="9848" sId="7" odxf="1" s="1" dxf="1">
    <nc r="K200">
      <f>K201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</border>
    </ndxf>
  </rcc>
  <rcc rId="9849" sId="7" odxf="1" s="1" dxf="1">
    <nc r="L200">
      <f>L201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</border>
    </ndxf>
  </rcc>
  <rfmt sheetId="7" s="1" sqref="A200:XFD200" start="0" length="0">
    <dxf>
      <font>
        <sz val="10"/>
        <color auto="1"/>
        <name val="Times New Roman Baltic"/>
        <family val="1"/>
        <charset val="186"/>
        <scheme val="none"/>
      </font>
    </dxf>
  </rfmt>
  <rcc rId="9850" sId="7" odxf="1" s="1" dxf="1">
    <nc r="A201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851" sId="7" odxf="1" s="1" dxf="1">
    <nc r="B201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852" sId="7" odxf="1" s="1" dxf="1">
    <nc r="C201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853" sId="7" odxf="1" s="1" dxf="1">
    <nc r="D201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E201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F201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9854" sId="7" odxf="1" s="1" dxf="1">
    <nc r="G201" t="inlineStr">
      <is>
        <t>Nematerialiojo turto kūrimo ir įsigijimo išlaidos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</ndxf>
  </rcc>
  <rcc rId="9855" sId="7" odxf="1" s="1" dxf="1">
    <nc r="H201">
      <v>172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856" sId="7" odxf="1" s="1" dxf="1">
    <nc r="I201">
      <f>I202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bottom style="hair">
          <color indexed="64"/>
        </bottom>
      </border>
    </ndxf>
  </rcc>
  <rcc rId="9857" sId="7" odxf="1" s="1" dxf="1">
    <nc r="J201">
      <f>J202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9858" sId="7" odxf="1" s="1" dxf="1">
    <nc r="K201">
      <f>K202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859" sId="7" odxf="1" s="1" dxf="1">
    <nc r="L201">
      <f>L202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A201:XFD201" start="0" length="0">
    <dxf>
      <font>
        <sz val="10"/>
        <color auto="1"/>
        <name val="Times New Roman Baltic"/>
        <family val="1"/>
        <charset val="186"/>
        <scheme val="none"/>
      </font>
    </dxf>
  </rfmt>
  <rcc rId="9860" sId="7" odxf="1" s="1" dxf="1">
    <nc r="A202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9861" sId="7" odxf="1" s="1" dxf="1">
    <nc r="B20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cc rId="9862" sId="7" odxf="1" s="1" dxf="1">
    <nc r="C202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cc rId="9863" sId="7" odxf="1" s="1" dxf="1">
    <nc r="D20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cc rId="9864" sId="7" odxf="1" s="1" dxf="1">
    <nc r="E20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fmt sheetId="7" s="1" sqref="F202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bottom style="hair">
          <color indexed="64"/>
        </bottom>
      </border>
    </dxf>
  </rfmt>
  <rcc rId="9865" sId="7" odxf="1" s="1" dxf="1">
    <nc r="G202" t="inlineStr">
      <is>
        <t>Nematerialiojo turto kūrimo ir įsigijimo išlaidos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</ndxf>
  </rcc>
  <rcc rId="9866" sId="7" odxf="1" s="1" dxf="1">
    <nc r="H202">
      <v>173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867" sId="7" odxf="1" s="1" dxf="1">
    <nc r="I202">
      <f>SUM(I203:I206)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868" sId="7" odxf="1" s="1" dxf="1">
    <nc r="J202">
      <f>SUM(J203:J206)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bottom style="hair">
          <color indexed="64"/>
        </bottom>
      </border>
    </ndxf>
  </rcc>
  <rcc rId="9869" sId="7" odxf="1" s="1" dxf="1">
    <nc r="K202">
      <f>SUM(K203:K206)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9870" sId="7" odxf="1" s="1" dxf="1">
    <nc r="L202">
      <f>SUM(L203:L206)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bottom style="hair">
          <color indexed="64"/>
        </bottom>
      </border>
    </ndxf>
  </rcc>
  <rfmt sheetId="7" s="1" sqref="A202:XFD202" start="0" length="0">
    <dxf>
      <font>
        <sz val="10"/>
        <color auto="1"/>
        <name val="Times New Roman Baltic"/>
        <family val="1"/>
        <charset val="186"/>
        <scheme val="none"/>
      </font>
    </dxf>
  </rfmt>
  <rcc rId="9871" sId="7" odxf="1" s="1" dxf="1">
    <nc r="A203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872" sId="7" odxf="1" s="1" dxf="1">
    <nc r="B203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873" sId="7" odxf="1" s="1" dxf="1">
    <nc r="C203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874" sId="7" odxf="1" s="1" dxf="1">
    <nc r="D203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875" sId="7" odxf="1" s="1" dxf="1">
    <nc r="E203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876" sId="7" odxf="1" s="1" dxf="1">
    <nc r="F203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877" sId="7" odxf="1" s="1" dxf="1">
    <nc r="G203" t="inlineStr">
      <is>
        <r>
          <t>Kompiuterinės programinės įrangos ir kompiuterinės programinės įrangos licencijų</t>
        </r>
        <r>
          <rPr>
            <strike/>
            <sz val="10"/>
            <color rgb="FFFF0000"/>
            <rFont val="Times New Roman Baltic"/>
            <charset val="186"/>
          </rPr>
          <t xml:space="preserve"> </t>
        </r>
        <r>
          <rPr>
            <sz val="10"/>
            <rFont val="Times New Roman Baltic"/>
            <charset val="186"/>
          </rPr>
          <t>įsigijimo išlaidos</t>
        </r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9878" sId="7" odxf="1" s="1" dxf="1">
    <nc r="H203">
      <v>174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203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J203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K203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L203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A203:XFD203" start="0" length="0">
    <dxf>
      <font>
        <sz val="10"/>
        <color auto="1"/>
        <name val="Times New Roman Baltic"/>
        <family val="1"/>
        <charset val="186"/>
        <scheme val="none"/>
      </font>
    </dxf>
  </rfmt>
  <rcc rId="9879" sId="7" odxf="1" s="1" dxf="1">
    <nc r="A204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880" sId="7" odxf="1" s="1" dxf="1">
    <nc r="B20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881" sId="7" odxf="1" s="1" dxf="1">
    <nc r="C204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882" sId="7" odxf="1" s="1" dxf="1">
    <nc r="D20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883" sId="7" odxf="1" s="1" dxf="1">
    <nc r="E20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884" sId="7" odxf="1" s="1" dxf="1">
    <nc r="F204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885" sId="7" odxf="1" s="1" dxf="1">
    <nc r="G204" t="inlineStr">
      <is>
        <t>Patentų įsigijimo išlaidos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9886" sId="7" odxf="1" s="1" dxf="1">
    <nc r="H204">
      <v>175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204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J204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K204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L204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A204:XFD204" start="0" length="0">
    <dxf>
      <font>
        <sz val="10"/>
        <color auto="1"/>
        <name val="Times New Roman Baltic"/>
        <family val="1"/>
        <charset val="186"/>
        <scheme val="none"/>
      </font>
    </dxf>
  </rfmt>
  <rcc rId="9887" sId="7" odxf="1" s="1" dxf="1">
    <nc r="A205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888" sId="7" odxf="1" s="1" dxf="1">
    <nc r="B205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889" sId="7" odxf="1" s="1" dxf="1">
    <nc r="C205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890" sId="7" odxf="1" s="1" dxf="1">
    <nc r="D205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891" sId="7" odxf="1" s="1" dxf="1">
    <nc r="E205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892" sId="7" odxf="1" s="1" dxf="1">
    <nc r="F205">
      <v>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893" sId="7" odxf="1" s="1" dxf="1">
    <nc r="G205" t="inlineStr">
      <is>
        <t>Literatūros ir meno kūrinių įsigijimo išlaidos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9894" sId="7" odxf="1" s="1" dxf="1">
    <nc r="H205">
      <v>176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205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J205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K205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L205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A205:XFD205" start="0" length="0">
    <dxf>
      <font>
        <sz val="10"/>
        <color auto="1"/>
        <name val="Times New Roman Baltic"/>
        <family val="1"/>
        <charset val="186"/>
        <scheme val="none"/>
      </font>
    </dxf>
  </rfmt>
  <rcc rId="9895" sId="7" odxf="1" s="1" dxf="1">
    <nc r="A206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</border>
    </ndxf>
  </rcc>
  <rcc rId="9896" sId="7" odxf="1" s="1" dxf="1">
    <nc r="B20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</border>
    </ndxf>
  </rcc>
  <rcc rId="9897" sId="7" odxf="1" s="1" dxf="1">
    <nc r="C206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</border>
    </ndxf>
  </rcc>
  <rcc rId="9898" sId="7" odxf="1" s="1" dxf="1">
    <nc r="D20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</border>
    </ndxf>
  </rcc>
  <rcc rId="9899" sId="7" odxf="1" s="1" dxf="1">
    <nc r="E20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</border>
    </ndxf>
  </rcc>
  <rcc rId="9900" sId="7" odxf="1" s="1" dxf="1">
    <nc r="F206">
      <v>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</border>
    </ndxf>
  </rcc>
  <rcc rId="9901" sId="7" odxf="1" s="1" dxf="1">
    <nc r="G206" t="inlineStr">
      <is>
        <t>Kito nematerialiojo turto įsigijimo išlaidos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</border>
    </ndxf>
  </rcc>
  <rcc rId="9902" sId="7" odxf="1" s="1" dxf="1">
    <nc r="H206">
      <v>177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20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J20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K20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L20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</border>
    </dxf>
  </rfmt>
  <rfmt sheetId="7" s="1" sqref="A206:XFD206" start="0" length="0">
    <dxf>
      <font>
        <sz val="10"/>
        <color auto="1"/>
        <name val="Times New Roman Baltic"/>
        <family val="1"/>
        <charset val="186"/>
        <scheme val="none"/>
      </font>
    </dxf>
  </rfmt>
  <rcc rId="9903" sId="7" odxf="1" s="1" dxf="1">
    <nc r="A207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904" sId="7" odxf="1" s="1" dxf="1">
    <nc r="B207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905" sId="7" odxf="1" s="1" dxf="1">
    <nc r="C207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D207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E207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F207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9906" sId="7" odxf="1" s="1" dxf="1">
    <nc r="G207" t="inlineStr">
      <is>
        <t>Atsargų kūrimo ir įsigijimo išlaidos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9907" sId="7" odxf="1" s="1" dxf="1">
    <nc r="H207">
      <v>178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908" sId="7" odxf="1" s="1" dxf="1">
    <nc r="I207">
      <f>SUM(I208+I211)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909" sId="7" odxf="1" s="1" dxf="1">
    <nc r="J207">
      <f>SUM(J208+J211)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9910" sId="7" odxf="1" s="1" dxf="1">
    <nc r="K207">
      <f>SUM(K208+K211)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911" sId="7" odxf="1" s="1" dxf="1">
    <nc r="L207">
      <f>SUM(L208+L211)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A207:XFD207" start="0" length="0">
    <dxf>
      <font>
        <sz val="10"/>
        <color auto="1"/>
        <name val="Times New Roman Baltic"/>
        <family val="1"/>
        <charset val="186"/>
        <scheme val="none"/>
      </font>
    </dxf>
  </rfmt>
  <rcc rId="9912" sId="7" odxf="1" s="1" dxf="1">
    <nc r="A208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9913" sId="7" odxf="1" s="1" dxf="1">
    <nc r="B20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cc rId="9914" sId="7" odxf="1" s="1" dxf="1">
    <nc r="C208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cc rId="9915" sId="7" odxf="1" s="1" dxf="1">
    <nc r="D20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fmt sheetId="7" s="1" sqref="E208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F208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bottom style="hair">
          <color indexed="64"/>
        </bottom>
      </border>
    </dxf>
  </rfmt>
  <rcc rId="9916" sId="7" odxf="1" s="1" dxf="1">
    <nc r="G208" t="inlineStr">
      <is>
        <t>Strateginių ir neliečiamųjų atsargų įsigijimo išlaidos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bottom style="hair">
          <color indexed="64"/>
        </bottom>
      </border>
    </ndxf>
  </rcc>
  <rcc rId="9917" sId="7" odxf="1" s="1" dxf="1">
    <nc r="H208">
      <v>179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918" sId="7" odxf="1" s="1" dxf="1">
    <nc r="I208">
      <f>I209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bottom style="hair">
          <color indexed="64"/>
        </bottom>
      </border>
    </ndxf>
  </rcc>
  <rcc rId="9919" sId="7" odxf="1" s="1" dxf="1">
    <nc r="J208">
      <f>J209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bottom style="hair">
          <color indexed="64"/>
        </bottom>
      </border>
    </ndxf>
  </rcc>
  <rcc rId="9920" sId="7" odxf="1" s="1" dxf="1">
    <nc r="K208">
      <f>K209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9921" sId="7" odxf="1" s="1" dxf="1">
    <nc r="L208">
      <f>L209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bottom style="hair">
          <color indexed="64"/>
        </bottom>
      </border>
    </ndxf>
  </rcc>
  <rfmt sheetId="7" s="1" sqref="A208:XFD208" start="0" length="0">
    <dxf>
      <font>
        <sz val="10"/>
        <color auto="1"/>
        <name val="Times New Roman Baltic"/>
        <family val="1"/>
        <charset val="186"/>
        <scheme val="none"/>
      </font>
    </dxf>
  </rfmt>
  <rcc rId="9922" sId="7" odxf="1" s="1" dxf="1">
    <nc r="A209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923" sId="7" odxf="1" s="1" dxf="1">
    <nc r="B209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924" sId="7" odxf="1" s="1" dxf="1">
    <nc r="C209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925" sId="7" odxf="1" s="1" dxf="1">
    <nc r="D209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926" sId="7" odxf="1" s="1" dxf="1">
    <nc r="E209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F209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9927" sId="7" odxf="1" s="1" dxf="1">
    <nc r="G209" t="inlineStr">
      <is>
        <t>Strateginių ir neliečiamųjų atsargų įsigijimo išlaidos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bottom style="hair">
          <color indexed="64"/>
        </bottom>
      </border>
    </ndxf>
  </rcc>
  <rcc rId="9928" sId="7" odxf="1" s="1" dxf="1">
    <nc r="H209">
      <v>180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929" sId="7" odxf="1" s="1" dxf="1">
    <nc r="I209">
      <f>I210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930" sId="7" odxf="1" s="1" dxf="1">
    <nc r="J209">
      <f>J210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9931" sId="7" odxf="1" s="1" dxf="1">
    <nc r="K209">
      <f>K210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932" sId="7" odxf="1" s="1" dxf="1">
    <nc r="L209">
      <f>L210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M209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N209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O209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P209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A209:XFD209" start="0" length="0">
    <dxf>
      <font>
        <sz val="10"/>
        <color auto="1"/>
        <name val="Times New Roman Baltic"/>
        <family val="1"/>
        <charset val="186"/>
        <scheme val="none"/>
      </font>
    </dxf>
  </rfmt>
  <rcc rId="9933" sId="7" odxf="1" s="1" dxf="1">
    <nc r="A210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934" sId="7" odxf="1" s="1" dxf="1">
    <nc r="B21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9935" sId="7" odxf="1" s="1" dxf="1">
    <nc r="C210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936" sId="7" odxf="1" s="1" dxf="1">
    <nc r="D21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937" sId="7" odxf="1" s="1" dxf="1">
    <nc r="E21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938" sId="7" odxf="1" s="1" dxf="1">
    <nc r="F21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939" sId="7" odxf="1" s="1" dxf="1">
    <nc r="G210" t="inlineStr">
      <is>
        <t>Strateginių ir neliečiamųjų atsargų įsigijimo išlaidos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bottom style="hair">
          <color indexed="64"/>
        </bottom>
      </border>
    </ndxf>
  </rcc>
  <rcc rId="9940" sId="7" odxf="1" s="1" dxf="1">
    <nc r="H210">
      <v>181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210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</border>
    </dxf>
  </rfmt>
  <rfmt sheetId="7" s="1" sqref="J210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</border>
    </dxf>
  </rfmt>
  <rfmt sheetId="7" s="1" sqref="K210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</border>
    </dxf>
  </rfmt>
  <rfmt sheetId="7" s="1" sqref="L210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</border>
    </dxf>
  </rfmt>
  <rfmt sheetId="7" s="1" sqref="M210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N210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O210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P210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A210:XFD210" start="0" length="0">
    <dxf>
      <font>
        <sz val="10"/>
        <color auto="1"/>
        <name val="Times New Roman Baltic"/>
        <family val="1"/>
        <charset val="186"/>
        <scheme val="none"/>
      </font>
    </dxf>
  </rfmt>
  <rcc rId="9941" sId="7" odxf="1" s="1" dxf="1">
    <nc r="A211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942" sId="7" odxf="1" s="1" dxf="1">
    <nc r="B211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9943" sId="7" odxf="1" s="1" dxf="1">
    <nc r="C211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944" sId="7" odxf="1" s="1" dxf="1">
    <nc r="D211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E211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F211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9945" sId="7" odxf="1" s="1" dxf="1">
    <nc r="G211" t="inlineStr">
      <is>
        <t>Kitų atsargų įsigijimo išlaidos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9946" sId="7" odxf="1" s="1" dxf="1">
    <nc r="H211">
      <v>182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947" sId="7" odxf="1" s="1" dxf="1">
    <nc r="I211">
      <f>I212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948" sId="7" odxf="1" s="1" dxf="1">
    <nc r="J211">
      <f>J212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9949" sId="7" odxf="1" s="1" dxf="1">
    <nc r="K211">
      <f>K212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950" sId="7" odxf="1" s="1" dxf="1">
    <nc r="L211">
      <f>L212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M211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N211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O211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P211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A211:XFD211" start="0" length="0">
    <dxf>
      <font>
        <sz val="10"/>
        <color auto="1"/>
        <name val="Times New Roman Baltic"/>
        <family val="1"/>
        <charset val="186"/>
        <scheme val="none"/>
      </font>
    </dxf>
  </rfmt>
  <rcc rId="9951" sId="7" odxf="1" s="1" dxf="1">
    <nc r="A212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9952" sId="7" odxf="1" s="1" dxf="1">
    <nc r="B21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bottom style="hair">
          <color indexed="64"/>
        </bottom>
      </border>
    </ndxf>
  </rcc>
  <rcc rId="9953" sId="7" odxf="1" s="1" dxf="1">
    <nc r="C212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9954" sId="7" odxf="1" s="1" dxf="1">
    <nc r="D212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cc rId="9955" sId="7" odxf="1" s="1" dxf="1">
    <nc r="E21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fmt sheetId="7" s="1" sqref="F212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bottom style="hair">
          <color indexed="64"/>
        </bottom>
      </border>
    </dxf>
  </rfmt>
  <rcc rId="9956" sId="7" odxf="1" s="1" dxf="1">
    <nc r="G212" t="inlineStr">
      <is>
        <t>Kitų atsargų įsigijimo išlaidos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9957" sId="7" odxf="1" s="1" dxf="1">
    <nc r="H212">
      <v>183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958" sId="7" odxf="1" s="1" dxf="1">
    <nc r="I212">
      <f>SUM(I213:I218)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959" sId="7" odxf="1" s="1" dxf="1">
    <nc r="J212">
      <f>SUM(J213:J218)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960" sId="7" odxf="1" s="1" dxf="1">
    <nc r="K212">
      <f>SUM(K213:K218)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961" sId="7" odxf="1" s="1" dxf="1">
    <nc r="L212">
      <f>SUM(L213:L218)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962" sId="7" odxf="1" s="1" dxf="1">
    <nc r="M212">
      <f>SUM(M213:M218)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rgb="FFC00000"/>
        </patternFill>
      </fill>
      <alignment horizontal="right" vertical="center" wrapText="1"/>
      <border outline="0">
        <right style="hair">
          <color indexed="64"/>
        </right>
        <bottom style="hair">
          <color indexed="64"/>
        </bottom>
      </border>
    </ndxf>
  </rcc>
  <rcc rId="9963" sId="7" odxf="1" s="1" dxf="1">
    <nc r="N212">
      <f>SUM(N213:N218)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rgb="FFC00000"/>
        </patternFill>
      </fill>
      <alignment horizontal="right" vertical="center" wrapText="1"/>
      <border outline="0">
        <right style="hair">
          <color indexed="64"/>
        </right>
        <bottom style="hair">
          <color indexed="64"/>
        </bottom>
      </border>
    </ndxf>
  </rcc>
  <rcc rId="9964" sId="7" odxf="1" s="1" dxf="1">
    <nc r="O212">
      <f>SUM(O213:O218)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rgb="FFC00000"/>
        </patternFill>
      </fill>
      <alignment horizontal="right" vertical="center" wrapText="1"/>
      <border outline="0">
        <right style="hair">
          <color indexed="64"/>
        </right>
        <bottom style="hair">
          <color indexed="64"/>
        </bottom>
      </border>
    </ndxf>
  </rcc>
  <rcc rId="9965" sId="7" odxf="1" s="1" dxf="1">
    <nc r="P212">
      <f>SUM(P213:P218)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rgb="FFC00000"/>
        </patternFill>
      </fill>
      <alignment horizontal="right" vertical="center" wrapText="1"/>
      <border outline="0">
        <right style="hair">
          <color indexed="64"/>
        </right>
        <bottom style="hair">
          <color indexed="64"/>
        </bottom>
      </border>
    </ndxf>
  </rcc>
  <rfmt sheetId="7" s="1" sqref="A212:XFD212" start="0" length="0">
    <dxf>
      <font>
        <sz val="10"/>
        <color auto="1"/>
        <name val="Times New Roman Baltic"/>
        <family val="1"/>
        <charset val="186"/>
        <scheme val="none"/>
      </font>
    </dxf>
  </rfmt>
  <rcc rId="9966" sId="7" odxf="1" s="1" dxf="1">
    <nc r="A213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967" sId="7" odxf="1" s="1" dxf="1">
    <nc r="B213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9968" sId="7" odxf="1" s="1" dxf="1">
    <nc r="C213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969" sId="7" odxf="1" s="1" dxf="1">
    <nc r="D213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970" sId="7" odxf="1" s="1" dxf="1">
    <nc r="E213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971" sId="7" odxf="1" s="1" dxf="1">
    <nc r="F213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972" sId="7" odxf="1" s="1" dxf="1">
    <nc r="G213" t="inlineStr">
      <is>
        <t>Žaliavų ir medžiagų įsigijimo išlaidos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9973" sId="7" odxf="1" s="1" dxf="1">
    <nc r="H213">
      <v>184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213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J213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K213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L213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</border>
    </dxf>
  </rfmt>
  <rfmt sheetId="7" s="1" sqref="M213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N213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O213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P213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A213:XFD213" start="0" length="0">
    <dxf>
      <font>
        <sz val="10"/>
        <color auto="1"/>
        <name val="Times New Roman Baltic"/>
        <family val="1"/>
        <charset val="186"/>
        <scheme val="none"/>
      </font>
    </dxf>
  </rfmt>
  <rcc rId="9974" sId="7" odxf="1" s="1" dxf="1">
    <nc r="A214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975" sId="7" odxf="1" s="1" dxf="1">
    <nc r="B21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9976" sId="7" odxf="1" s="1" dxf="1">
    <nc r="C214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977" sId="7" odxf="1" s="1" dxf="1">
    <nc r="D214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978" sId="7" odxf="1" s="1" dxf="1">
    <nc r="E21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979" sId="7" odxf="1" s="1" dxf="1">
    <nc r="F214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980" sId="7" odxf="1" s="1" dxf="1">
    <nc r="G214" t="inlineStr">
      <is>
        <t>Nebaigtos gaminti produkcijos  įsigijimo išlaidos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9981" sId="7" odxf="1" s="1" dxf="1">
    <nc r="H214">
      <v>185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214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J214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K214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L214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M214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N214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O214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P214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A214:XFD214" start="0" length="0">
    <dxf>
      <font>
        <sz val="10"/>
        <color auto="1"/>
        <name val="Times New Roman Baltic"/>
        <family val="1"/>
        <charset val="186"/>
        <scheme val="none"/>
      </font>
    </dxf>
  </rfmt>
  <rcc rId="9982" sId="7" odxf="1" s="1" dxf="1">
    <nc r="A215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983" sId="7" odxf="1" s="1" dxf="1">
    <nc r="B215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9984" sId="7" odxf="1" s="1" dxf="1">
    <nc r="C215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985" sId="7" odxf="1" s="1" dxf="1">
    <nc r="D215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986" sId="7" odxf="1" s="1" dxf="1">
    <nc r="E215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987" sId="7" odxf="1" s="1" dxf="1">
    <nc r="F215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988" sId="7" odxf="1" s="1" dxf="1">
    <nc r="G215" t="inlineStr">
      <is>
        <t>Pagamintos produkcijos įsigijimo išlaidos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9989" sId="7" odxf="1" s="1" dxf="1">
    <nc r="H215">
      <v>186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215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J215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K215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L215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M215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N215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O215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P215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A215:XFD215" start="0" length="0">
    <dxf>
      <font>
        <sz val="10"/>
        <color auto="1"/>
        <name val="Times New Roman Baltic"/>
        <family val="1"/>
        <charset val="186"/>
        <scheme val="none"/>
      </font>
    </dxf>
  </rfmt>
  <rcc rId="9990" sId="7" odxf="1" s="1" dxf="1">
    <nc r="A216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991" sId="7" odxf="1" s="1" dxf="1">
    <nc r="B21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9992" sId="7" odxf="1" s="1" dxf="1">
    <nc r="C216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993" sId="7" odxf="1" s="1" dxf="1">
    <nc r="D216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994" sId="7" odxf="1" s="1" dxf="1">
    <nc r="E21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995" sId="7" odxf="1" s="1" dxf="1">
    <nc r="F216">
      <v>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996" sId="7" odxf="1" s="1" dxf="1">
    <nc r="G216" t="inlineStr">
      <is>
        <t>Prekių, skirtų parduoti arba perduoti įsigijimo išlaidos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9997" sId="7" odxf="1" s="1" dxf="1">
    <nc r="H216">
      <v>187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21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J21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K21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L21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</border>
    </dxf>
  </rfmt>
  <rfmt sheetId="7" s="1" sqref="M216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N216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O216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P216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A216:XFD216" start="0" length="0">
    <dxf>
      <font>
        <sz val="10"/>
        <color auto="1"/>
        <name val="Times New Roman Baltic"/>
        <family val="1"/>
        <charset val="186"/>
        <scheme val="none"/>
      </font>
    </dxf>
  </rfmt>
  <rcc rId="9998" sId="7" odxf="1" s="1" dxf="1">
    <nc r="A217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9999" sId="7" odxf="1" s="1" dxf="1">
    <nc r="B217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10000" sId="7" odxf="1" s="1" dxf="1">
    <nc r="C217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001" sId="7" odxf="1" s="1" dxf="1">
    <nc r="D217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002" sId="7" odxf="1" s="1" dxf="1">
    <nc r="E217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003" sId="7" odxf="1" s="1" dxf="1">
    <nc r="F217">
      <v>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004" sId="7" odxf="1" s="1" dxf="1">
    <nc r="G217" t="inlineStr">
      <is>
        <t>Karinių atsargų įsigijimo išlaidos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bottom style="hair">
          <color indexed="64"/>
        </bottom>
      </border>
    </ndxf>
  </rcc>
  <rcc rId="10005" sId="7" odxf="1" s="1" dxf="1">
    <nc r="H217">
      <v>188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217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J217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K217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L217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M217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N217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O217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P217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A217:XFD217" start="0" length="0">
    <dxf>
      <font>
        <sz val="10"/>
        <color auto="1"/>
        <name val="Times New Roman Baltic"/>
        <family val="1"/>
        <charset val="186"/>
        <scheme val="none"/>
      </font>
    </dxf>
  </rfmt>
  <rcc rId="10006" sId="7" odxf="1" s="1" dxf="1">
    <nc r="A218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007" sId="7" odxf="1" s="1" dxf="1">
    <nc r="B21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10008" sId="7" odxf="1" s="1" dxf="1">
    <nc r="C218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009" sId="7" odxf="1" s="1" dxf="1">
    <nc r="D218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010" sId="7" odxf="1" s="1" dxf="1">
    <nc r="E21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011" sId="7" odxf="1" s="1" dxf="1">
    <nc r="F218">
      <v>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012" sId="7" odxf="1" s="1" dxf="1">
    <nc r="G218" t="inlineStr">
      <is>
        <t>Kitų atsargų įsigijimo išlaidos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bottom style="hair">
          <color indexed="64"/>
        </bottom>
      </border>
    </ndxf>
  </rcc>
  <rcc rId="10013" sId="7" odxf="1" s="1" dxf="1">
    <nc r="H218">
      <v>189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218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J218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K218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L218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</border>
    </dxf>
  </rfmt>
  <rfmt sheetId="7" s="1" sqref="M218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N218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O218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P218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A218:XFD218" start="0" length="0">
    <dxf>
      <font>
        <sz val="10"/>
        <color auto="1"/>
        <name val="Times New Roman Baltic"/>
        <family val="1"/>
        <charset val="186"/>
        <scheme val="none"/>
      </font>
    </dxf>
  </rfmt>
  <rcc rId="10014" sId="7" odxf="1" s="1" dxf="1">
    <nc r="A219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10015" sId="7" odxf="1" s="1" dxf="1">
    <nc r="B219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cc rId="10016" sId="7" odxf="1" s="1" dxf="1">
    <nc r="C219">
      <v>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fmt sheetId="7" s="1" sqref="D219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dxf>
  </rfmt>
  <rfmt sheetId="7" s="1" sqref="E219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dxf>
  </rfmt>
  <rfmt sheetId="7" s="1" sqref="F219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bottom style="hair">
          <color indexed="64"/>
        </bottom>
      </border>
    </dxf>
  </rfmt>
  <rcc rId="10017" sId="7" odxf="1" s="1" dxf="1">
    <nc r="G219" t="inlineStr">
      <is>
        <t>Ilgalaikio turto finansinės nuomos (lizingo)  išlaidos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bottom style="hair">
          <color indexed="64"/>
        </bottom>
      </border>
    </ndxf>
  </rcc>
  <rcc rId="10018" sId="7" odxf="1" s="1" dxf="1">
    <nc r="H219">
      <v>190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019" sId="7" odxf="1" s="1" dxf="1">
    <nc r="I219">
      <f>I220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bottom style="hair">
          <color indexed="64"/>
        </bottom>
      </border>
    </ndxf>
  </rcc>
  <rcc rId="10020" sId="7" odxf="1" s="1" dxf="1">
    <nc r="J219">
      <f>J220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bottom style="hair">
          <color indexed="64"/>
        </bottom>
      </border>
    </ndxf>
  </rcc>
  <rcc rId="10021" sId="7" odxf="1" s="1" dxf="1">
    <nc r="K219">
      <f>K220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10022" sId="7" odxf="1" s="1" dxf="1">
    <nc r="L219">
      <f>L220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fmt sheetId="7" s="1" sqref="M219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N219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O219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P219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A219:XFD219" start="0" length="0">
    <dxf>
      <font>
        <sz val="10"/>
        <color auto="1"/>
        <name val="Times New Roman Baltic"/>
        <family val="1"/>
        <charset val="186"/>
        <scheme val="none"/>
      </font>
    </dxf>
  </rfmt>
  <rcc rId="10023" sId="7" odxf="1" s="1" dxf="1">
    <nc r="A220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</border>
    </ndxf>
  </rcc>
  <rcc rId="10024" sId="7" odxf="1" s="1" dxf="1">
    <nc r="B22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</border>
    </ndxf>
  </rcc>
  <rcc rId="10025" sId="7" odxf="1" s="1" dxf="1">
    <nc r="C220">
      <v>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</border>
    </ndxf>
  </rcc>
  <rcc rId="10026" sId="7" odxf="1" s="1" dxf="1">
    <nc r="D22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</border>
    </ndxf>
  </rcc>
  <rfmt sheetId="7" s="1" sqref="E220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</border>
    </dxf>
  </rfmt>
  <rfmt sheetId="7" s="1" sqref="F220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</border>
    </dxf>
  </rfmt>
  <rcc rId="10027" sId="7" odxf="1" s="1" dxf="1">
    <nc r="G220" t="inlineStr">
      <is>
        <t>Ilgalaikio turto finansinės nuomos (lizingo)  išlaidos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bottom style="hair">
          <color indexed="64"/>
        </bottom>
      </border>
    </ndxf>
  </rcc>
  <rcc rId="10028" sId="7" odxf="1" s="1" dxf="1">
    <nc r="H220">
      <v>191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029" sId="7" odxf="1" s="1" dxf="1">
    <nc r="I220">
      <f>I221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</border>
    </ndxf>
  </rcc>
  <rcc rId="10030" sId="7" odxf="1" s="1" dxf="1">
    <nc r="J220">
      <f>J221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</border>
    </ndxf>
  </rcc>
  <rcc rId="10031" sId="7" odxf="1" s="1" dxf="1">
    <nc r="K220">
      <f>K221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</border>
    </ndxf>
  </rcc>
  <rcc rId="10032" sId="7" odxf="1" s="1" dxf="1">
    <nc r="L220">
      <f>L221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</border>
    </ndxf>
  </rcc>
  <rfmt sheetId="7" s="1" sqref="M220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N220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O220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P220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A220:XFD220" start="0" length="0">
    <dxf>
      <font>
        <sz val="10"/>
        <color auto="1"/>
        <name val="Times New Roman Baltic"/>
        <family val="1"/>
        <charset val="186"/>
        <scheme val="none"/>
      </font>
    </dxf>
  </rfmt>
  <rcc rId="10033" sId="7" odxf="1" s="1" dxf="1">
    <nc r="A221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034" sId="7" odxf="1" s="1" dxf="1">
    <nc r="B221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035" sId="7" odxf="1" s="1" dxf="1">
    <nc r="C221">
      <v>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036" sId="7" odxf="1" s="1" dxf="1">
    <nc r="D221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037" sId="7" odxf="1" s="1" dxf="1">
    <nc r="E221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F221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10038" sId="7" odxf="1" s="1" dxf="1">
    <nc r="G221" t="inlineStr">
      <is>
        <r>
          <t>Ilgalaikio turto</t>
        </r>
        <r>
          <rPr>
            <strike/>
            <sz val="10"/>
            <color rgb="FFFF0000"/>
            <rFont val="Times New Roman Baltic"/>
            <charset val="186"/>
          </rPr>
          <t xml:space="preserve"> </t>
        </r>
        <r>
          <rPr>
            <sz val="10"/>
            <rFont val="Times New Roman Baltic"/>
            <charset val="186"/>
          </rPr>
          <t>finansinės nuomos (lizingo) išlaidos</t>
        </r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bottom style="hair">
          <color indexed="64"/>
        </bottom>
      </border>
    </ndxf>
  </rcc>
  <rcc rId="10039" sId="7" odxf="1" s="1" dxf="1">
    <nc r="H221">
      <v>192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040" sId="7" odxf="1" s="1" dxf="1">
    <nc r="I221">
      <f>I222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041" sId="7" odxf="1" s="1" dxf="1">
    <nc r="J221">
      <f>J222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10042" sId="7" odxf="1" s="1" dxf="1">
    <nc r="K221">
      <f>K222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043" sId="7" odxf="1" s="1" dxf="1">
    <nc r="L221">
      <f>L222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M221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N221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O221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P221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A221:XFD221" start="0" length="0">
    <dxf>
      <font>
        <sz val="10"/>
        <color auto="1"/>
        <name val="Times New Roman Baltic"/>
        <family val="1"/>
        <charset val="186"/>
        <scheme val="none"/>
      </font>
    </dxf>
  </rfmt>
  <rcc rId="10044" sId="7" odxf="1" s="1" dxf="1">
    <nc r="A222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10045" sId="7" odxf="1" s="1" dxf="1">
    <nc r="B22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046" sId="7" odxf="1" s="1" dxf="1">
    <nc r="C222">
      <v>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047" sId="7" odxf="1" s="1" dxf="1">
    <nc r="D22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048" sId="7" odxf="1" s="1" dxf="1">
    <nc r="E22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049" sId="7" odxf="1" s="1" dxf="1">
    <nc r="F22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050" sId="7" odxf="1" s="1" dxf="1">
    <nc r="G222" t="inlineStr">
      <is>
        <t>Ilgalaikio turto finansinės nuomos (lizingo) išlaidos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bottom style="hair">
          <color indexed="64"/>
        </bottom>
      </border>
    </ndxf>
  </rcc>
  <rcc rId="10051" sId="7" odxf="1" s="1" dxf="1">
    <nc r="H222">
      <v>193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222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J222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K222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L222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M222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N222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O222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P222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A222:XFD222" start="0" length="0">
    <dxf>
      <font>
        <sz val="10"/>
        <color auto="1"/>
        <name val="Times New Roman Baltic"/>
        <family val="1"/>
        <charset val="186"/>
        <scheme val="none"/>
      </font>
    </dxf>
  </rfmt>
  <rcc rId="10052" sId="7" odxf="1" s="1" dxf="1">
    <nc r="A223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10053" sId="7" odxf="1" s="1" dxf="1">
    <nc r="B223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054" sId="7" odxf="1" s="1" dxf="1">
    <nc r="C223">
      <v>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D223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E223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F223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10055" sId="7" odxf="1" s="1" dxf="1">
    <nc r="G223" t="inlineStr">
      <is>
        <r>
          <t>Biologinio turto ir žemės gelmių  išteklių</t>
        </r>
        <r>
          <rPr>
            <strike/>
            <sz val="10"/>
            <color rgb="FFFF0000"/>
            <rFont val="Times New Roman Baltic"/>
            <charset val="186"/>
          </rPr>
          <t xml:space="preserve"> </t>
        </r>
        <r>
          <rPr>
            <sz val="10"/>
            <rFont val="Times New Roman Baltic"/>
            <charset val="186"/>
          </rPr>
          <t>įsigijimo išlaidos</t>
        </r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10056" sId="7" odxf="1" s="1" dxf="1">
    <nc r="H223">
      <v>194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057" sId="7" odxf="1" s="1" dxf="1">
    <nc r="I223">
      <f>I224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058" sId="7" odxf="1" s="1" dxf="1">
    <nc r="J223">
      <f>J224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059" sId="7" odxf="1" s="1" dxf="1">
    <nc r="K223">
      <f>K224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060" sId="7" odxf="1" s="1" dxf="1">
    <nc r="L223">
      <f>L224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M223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N223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O223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P223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A223:XFD223" start="0" length="0">
    <dxf>
      <font>
        <sz val="10"/>
        <color auto="1"/>
        <name val="Times New Roman Baltic"/>
        <family val="1"/>
        <charset val="186"/>
        <scheme val="none"/>
      </font>
    </dxf>
  </rfmt>
  <rcc rId="10061" sId="7" odxf="1" s="1" dxf="1">
    <nc r="A224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10062" sId="7" odxf="1" s="1" dxf="1">
    <nc r="B22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063" sId="7" odxf="1" s="1" dxf="1">
    <nc r="C224">
      <v>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064" sId="7" odxf="1" s="1" dxf="1">
    <nc r="D22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E224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F224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10065" sId="7" odxf="1" s="1" dxf="1">
    <nc r="G224" t="inlineStr">
      <is>
        <r>
          <t>Biologinio turto ir žemės gelmių  išteklių</t>
        </r>
        <r>
          <rPr>
            <strike/>
            <sz val="10"/>
            <color rgb="FFFF0000"/>
            <rFont val="Times New Roman Baltic"/>
            <charset val="186"/>
          </rPr>
          <t xml:space="preserve"> </t>
        </r>
        <r>
          <rPr>
            <sz val="10"/>
            <rFont val="Times New Roman Baltic"/>
            <charset val="186"/>
          </rPr>
          <t>įsigijimo išlaidos</t>
        </r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10066" sId="7" odxf="1" s="1" dxf="1">
    <nc r="H224">
      <v>195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067" sId="7" odxf="1" s="1" dxf="1">
    <nc r="I224">
      <f>I225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068" sId="7" odxf="1" s="1" dxf="1">
    <nc r="J224">
      <f>J225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069" sId="7" odxf="1" s="1" dxf="1">
    <nc r="K224">
      <f>K225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070" sId="7" odxf="1" s="1" dxf="1">
    <nc r="L224">
      <f>L225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M224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N224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O224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P224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A224:XFD224" start="0" length="0">
    <dxf>
      <font>
        <sz val="10"/>
        <color auto="1"/>
        <name val="Times New Roman Baltic"/>
        <family val="1"/>
        <charset val="186"/>
        <scheme val="none"/>
      </font>
    </dxf>
  </rfmt>
  <rcc rId="10071" sId="7" odxf="1" s="1" dxf="1">
    <nc r="A225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10072" sId="7" odxf="1" s="1" dxf="1">
    <nc r="B225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073" sId="7" odxf="1" s="1" dxf="1">
    <nc r="C225">
      <v>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074" sId="7" odxf="1" s="1" dxf="1">
    <nc r="D225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075" sId="7" odxf="1" s="1" dxf="1">
    <nc r="E225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F225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10076" sId="7" odxf="1" s="1" dxf="1">
    <nc r="G225" t="inlineStr">
      <is>
        <r>
          <t>Biologinio turto ir žemės gelmių  išteklių</t>
        </r>
        <r>
          <rPr>
            <strike/>
            <sz val="10"/>
            <color rgb="FFFF0000"/>
            <rFont val="Times New Roman Baltic"/>
            <charset val="186"/>
          </rPr>
          <t xml:space="preserve"> </t>
        </r>
        <r>
          <rPr>
            <sz val="10"/>
            <rFont val="Times New Roman Baltic"/>
            <charset val="186"/>
          </rPr>
          <t>įsigijimo išlaidos</t>
        </r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10077" sId="7" odxf="1" s="1" dxf="1">
    <nc r="H225">
      <v>196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078" sId="7" odxf="1" s="1" dxf="1">
    <nc r="I225">
      <f>SUM(I226:I228)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079" sId="7" odxf="1" s="1" dxf="1">
    <nc r="J225">
      <f>SUM(J226:J228)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080" sId="7" odxf="1" s="1" dxf="1">
    <nc r="K225">
      <f>SUM(K226:K228)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081" sId="7" odxf="1" s="1" dxf="1">
    <nc r="L225">
      <f>SUM(L226:L228)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A225:XFD225" start="0" length="0">
    <dxf>
      <font>
        <sz val="10"/>
        <color auto="1"/>
        <name val="Times New Roman Baltic"/>
        <family val="1"/>
        <charset val="186"/>
        <scheme val="none"/>
      </font>
    </dxf>
  </rfmt>
  <rcc rId="10082" sId="7" odxf="1" s="1" dxf="1">
    <nc r="A226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10083" sId="7" odxf="1" s="1" dxf="1">
    <nc r="B22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084" sId="7" odxf="1" s="1" dxf="1">
    <nc r="C226">
      <v>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085" sId="7" odxf="1" s="1" dxf="1">
    <nc r="D22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086" sId="7" odxf="1" s="1" dxf="1">
    <nc r="E22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087" sId="7" odxf="1" s="1" dxf="1">
    <nc r="F22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088" sId="7" odxf="1" s="1" dxf="1">
    <nc r="G226" t="inlineStr">
      <is>
        <t>Žemės gelmių išteklių įsigijimo išlaidos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center" wrapText="1"/>
      <border outline="0">
        <top style="hair">
          <color indexed="64"/>
        </top>
        <bottom style="hair">
          <color indexed="64"/>
        </bottom>
      </border>
    </ndxf>
  </rcc>
  <rcc rId="10089" sId="7" odxf="1" s="1" dxf="1">
    <nc r="H226">
      <v>197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22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J22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K22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L22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A226:XFD226" start="0" length="0">
    <dxf>
      <font>
        <sz val="10"/>
        <color auto="1"/>
        <name val="Times New Roman Baltic"/>
        <family val="1"/>
        <charset val="186"/>
        <scheme val="none"/>
      </font>
    </dxf>
  </rfmt>
  <rcc rId="10090" sId="7" odxf="1" s="1" dxf="1">
    <nc r="A227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10091" sId="7" odxf="1" s="1" dxf="1">
    <nc r="B227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092" sId="7" odxf="1" s="1" dxf="1">
    <nc r="C227">
      <v>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093" sId="7" odxf="1" s="1" dxf="1">
    <nc r="D227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094" sId="7" odxf="1" s="1" dxf="1">
    <nc r="E227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095" sId="7" odxf="1" s="1" dxf="1">
    <nc r="F227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096" sId="7" odxf="1" s="1" dxf="1">
    <nc r="G227" t="inlineStr">
      <is>
        <t>Gyvulių ir kitų gyvūnų įsigijimo išlaidos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center" wrapText="1"/>
      <border outline="0">
        <top style="hair">
          <color indexed="64"/>
        </top>
        <bottom style="hair">
          <color indexed="64"/>
        </bottom>
      </border>
    </ndxf>
  </rcc>
  <rcc rId="10097" sId="7" odxf="1" s="1" dxf="1">
    <nc r="H227">
      <v>198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227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J227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K227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L227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A227:XFD227" start="0" length="0">
    <dxf>
      <font>
        <sz val="10"/>
        <color auto="1"/>
        <name val="Times New Roman Baltic"/>
        <family val="1"/>
        <charset val="186"/>
        <scheme val="none"/>
      </font>
    </dxf>
  </rfmt>
  <rcc rId="10098" sId="7" odxf="1" s="1" dxf="1">
    <nc r="A228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10099" sId="7" odxf="1" s="1" dxf="1">
    <nc r="B22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100" sId="7" odxf="1" s="1" dxf="1">
    <nc r="C228">
      <v>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101" sId="7" odxf="1" s="1" dxf="1">
    <nc r="D22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102" sId="7" odxf="1" s="1" dxf="1">
    <nc r="E22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103" sId="7" odxf="1" s="1" dxf="1">
    <nc r="F228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104" sId="7" odxf="1" s="1" dxf="1">
    <nc r="G228" t="inlineStr">
      <is>
        <t>Miškų, vaismedžių ir kitų augalų įsigijimo išlaidos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center" wrapText="1"/>
      <border outline="0">
        <top style="hair">
          <color indexed="64"/>
        </top>
        <bottom style="hair">
          <color indexed="64"/>
        </bottom>
      </border>
    </ndxf>
  </rcc>
  <rcc rId="10105" sId="7" odxf="1" s="1" dxf="1">
    <nc r="H228">
      <v>199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228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J228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K228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L228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A228:XFD228" start="0" length="0">
    <dxf>
      <font>
        <sz val="10"/>
        <color auto="1"/>
        <name val="Times New Roman Baltic"/>
        <family val="1"/>
        <charset val="186"/>
        <scheme val="none"/>
      </font>
    </dxf>
  </rfmt>
  <rcc rId="10106" sId="7" odxf="1" s="1" dxf="1">
    <nc r="A229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107" sId="7" odxf="1" s="1" dxf="1">
    <nc r="B229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C229" start="0" length="0">
    <dxf>
      <font>
        <b/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D229" start="0" length="0">
    <dxf>
      <font>
        <b/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E229" start="0" length="0">
    <dxf>
      <font>
        <b/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F229" start="0" length="0">
    <dxf>
      <font>
        <b/>
        <sz val="10"/>
        <color auto="1"/>
        <name val="Times New Roman Baltic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10108" sId="7" odxf="1" s="1" dxf="1">
    <nc r="G229" t="inlineStr">
      <is>
        <t>Finansinio turto padidėjimo išlaidos (finansinio turto įsigijimo/investavimo išlaidos)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10109" sId="7" odxf="1" s="1" dxf="1">
    <nc r="H229">
      <v>200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110" sId="7" odxf="1" s="1" dxf="1">
    <nc r="I229">
      <f>SUM(I230+I262)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111" sId="7" odxf="1" s="1" dxf="1">
    <nc r="J229">
      <f>SUM(J230+J262)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10112" sId="7" odxf="1" s="1" dxf="1">
    <nc r="K229">
      <f>SUM(K230+K262)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113" sId="7" odxf="1" s="1" dxf="1">
    <nc r="L229">
      <f>SUM(L230+L262)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A229:XFD229" start="0" length="0">
    <dxf>
      <font>
        <sz val="10"/>
        <color auto="1"/>
        <name val="Times New Roman Baltic"/>
        <family val="1"/>
        <charset val="186"/>
        <scheme val="none"/>
      </font>
    </dxf>
  </rfmt>
  <rcc rId="10114" sId="7" odxf="1" s="1" dxf="1">
    <nc r="A230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</border>
    </ndxf>
  </rcc>
  <rcc rId="10115" sId="7" odxf="1" s="1" dxf="1">
    <nc r="B230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</border>
    </ndxf>
  </rcc>
  <rcc rId="10116" sId="7" odxf="1" s="1" dxf="1">
    <nc r="C23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</border>
    </ndxf>
  </rcc>
  <rfmt sheetId="7" s="1" sqref="D230" start="0" length="0">
    <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</border>
    </dxf>
  </rfmt>
  <rfmt sheetId="7" s="1" sqref="E230" start="0" length="0">
    <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</border>
    </dxf>
  </rfmt>
  <rfmt sheetId="7" s="1" sqref="F230" start="0" length="0">
    <dxf>
      <font>
        <sz val="10"/>
        <color auto="1"/>
        <name val="Times New Roman Baltic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</border>
    </dxf>
  </rfmt>
  <rcc rId="10117" sId="7" odxf="1" s="1" dxf="1">
    <nc r="G230" t="inlineStr">
      <is>
        <t>Vidaus finansinio turto padidėjimo išlaidos (investavimas į rezidentus išlaidos)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</border>
    </ndxf>
  </rcc>
  <rcc rId="10118" sId="7" odxf="1" s="1" dxf="1">
    <nc r="H230">
      <v>201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119" sId="7" odxf="1" s="1" dxf="1">
    <nc r="I230">
      <f>SUM(I231+I240+I244+I248+I252+I255+I258)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</border>
    </ndxf>
  </rcc>
  <rcc rId="10120" sId="7" odxf="1" s="1" dxf="1">
    <nc r="J230">
      <f>SUM(J231+J240+J244+J248+J252+J255+J258)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</border>
    </ndxf>
  </rcc>
  <rcc rId="10121" sId="7" odxf="1" s="1" dxf="1">
    <nc r="K230">
      <f>SUM(K231+K240+K244+K248+K252+K255+K258)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</border>
    </ndxf>
  </rcc>
  <rcc rId="10122" sId="7" odxf="1" s="1" dxf="1">
    <nc r="L230">
      <f>SUM(L231+L240+L244+L248+L252+L255+L258)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</border>
    </ndxf>
  </rcc>
  <rfmt sheetId="7" s="1" sqref="A230:XFD230" start="0" length="0">
    <dxf>
      <font>
        <sz val="10"/>
        <color auto="1"/>
        <name val="Times New Roman Baltic"/>
        <family val="1"/>
        <charset val="186"/>
        <scheme val="none"/>
      </font>
    </dxf>
  </rfmt>
  <rcc rId="10123" sId="7" odxf="1" s="1" dxf="1">
    <nc r="A231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124" sId="7" odxf="1" s="1" dxf="1">
    <nc r="B231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125" sId="7" odxf="1" s="1" dxf="1">
    <nc r="C231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126" sId="7" odxf="1" s="1" dxf="1">
    <nc r="D231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E231" start="0" length="0">
    <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F231" start="0" length="0">
    <dxf>
      <font>
        <sz val="10"/>
        <color auto="1"/>
        <name val="Times New Roman Baltic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10127" sId="7" odxf="1" s="1" dxf="1">
    <nc r="G231" t="inlineStr">
      <is>
        <t xml:space="preserve">Grynieji pinigai ir indėliai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10128" sId="7" odxf="1" s="1" dxf="1">
    <nc r="H231">
      <v>202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129" sId="7" odxf="1" s="1" dxf="1">
    <nc r="I231">
      <f>I232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</border>
    </ndxf>
  </rcc>
  <rcc rId="10130" sId="7" odxf="1" s="1" dxf="1">
    <nc r="J231">
      <f>J232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</border>
    </ndxf>
  </rcc>
  <rcc rId="10131" sId="7" odxf="1" s="1" dxf="1">
    <nc r="K231">
      <f>K232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</border>
    </ndxf>
  </rcc>
  <rcc rId="10132" sId="7" odxf="1" s="1" dxf="1">
    <nc r="L231">
      <f>L232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</border>
    </ndxf>
  </rcc>
  <rfmt sheetId="7" s="1" sqref="A231:XFD231" start="0" length="0">
    <dxf>
      <font>
        <sz val="10"/>
        <color auto="1"/>
        <name val="Times New Roman Baltic"/>
        <family val="1"/>
        <charset val="186"/>
        <scheme val="none"/>
      </font>
    </dxf>
  </rfmt>
  <rcc rId="10133" sId="7" odxf="1" s="1" dxf="1">
    <nc r="A232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134" sId="7" odxf="1" s="1" dxf="1">
    <nc r="B232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135" sId="7" odxf="1" s="1" dxf="1">
    <nc r="C23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136" sId="7" odxf="1" s="1" dxf="1">
    <nc r="D23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137" sId="7" odxf="1" s="1" dxf="1">
    <nc r="E23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F232" start="0" length="0">
    <dxf>
      <font>
        <sz val="10"/>
        <color auto="1"/>
        <name val="Times New Roman Baltic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10138" sId="7" odxf="1" s="1" dxf="1">
    <nc r="G232" t="inlineStr">
      <is>
        <t>Grynieji pinigai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10139" sId="7" odxf="1" s="1" dxf="1">
    <nc r="H232">
      <v>203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140" sId="7" odxf="1" s="1" dxf="1">
    <nc r="I232">
      <f>SUM(I233:I233)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141" sId="7" odxf="1" s="1" dxf="1">
    <nc r="J232">
      <f>SUM(J233:J233)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10142" sId="7" odxf="1" s="1" dxf="1">
    <nc r="K232">
      <f>SUM(K233:K233)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143" sId="7" odxf="1" s="1" dxf="1">
    <nc r="L232">
      <f>SUM(L233:L233)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A232:XFD232" start="0" length="0">
    <dxf>
      <font>
        <sz val="10"/>
        <color auto="1"/>
        <name val="Times New Roman Baltic"/>
        <family val="1"/>
        <charset val="186"/>
        <scheme val="none"/>
      </font>
    </dxf>
  </rfmt>
  <rcc rId="10144" sId="7" odxf="1" s="1" dxf="1">
    <nc r="A233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</border>
    </ndxf>
  </rcc>
  <rcc rId="10145" sId="7" odxf="1" s="1" dxf="1">
    <nc r="B233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</border>
    </ndxf>
  </rcc>
  <rcc rId="10146" sId="7" odxf="1" s="1" dxf="1">
    <nc r="C233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</border>
    </ndxf>
  </rcc>
  <rcc rId="10147" sId="7" odxf="1" s="1" dxf="1">
    <nc r="D233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</border>
    </ndxf>
  </rcc>
  <rcc rId="10148" sId="7" odxf="1" s="1" dxf="1">
    <nc r="E233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</border>
    </ndxf>
  </rcc>
  <rcc rId="10149" sId="7" odxf="1" s="1" dxf="1">
    <nc r="F233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</border>
    </ndxf>
  </rcc>
  <rcc rId="10150" sId="7" odxf="1" s="1" dxf="1">
    <nc r="G233" t="inlineStr">
      <is>
        <t>Grynieji pinigai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</border>
    </ndxf>
  </rcc>
  <rcc rId="10151" sId="7" odxf="1" s="1" dxf="1">
    <nc r="H233">
      <v>204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233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J233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K233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L233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A233:XFD233" start="0" length="0">
    <dxf>
      <font>
        <sz val="10"/>
        <color auto="1"/>
        <name val="Times New Roman Baltic"/>
        <family val="1"/>
        <charset val="186"/>
        <scheme val="none"/>
      </font>
    </dxf>
  </rfmt>
  <rcc rId="10152" sId="7" odxf="1" s="1" dxf="1">
    <nc r="A234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</border>
    </ndxf>
  </rcc>
  <rcc rId="10153" sId="7" odxf="1" s="1" dxf="1">
    <nc r="B234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</border>
    </ndxf>
  </rcc>
  <rcc rId="10154" sId="7" odxf="1" s="1" dxf="1">
    <nc r="C23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</border>
    </ndxf>
  </rcc>
  <rcc rId="10155" sId="7" odxf="1" s="1" dxf="1">
    <nc r="D23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</border>
    </ndxf>
  </rcc>
  <rcc rId="10156" sId="7" odxf="1" s="1" dxf="1">
    <nc r="E234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</border>
    </ndxf>
  </rcc>
  <rfmt sheetId="7" s="1" sqref="F234" start="0" length="0">
    <dxf>
      <font>
        <sz val="10"/>
        <color auto="1"/>
        <name val="Times New Roman Baltic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</border>
    </dxf>
  </rfmt>
  <rcc rId="10157" sId="7" odxf="1" s="1" dxf="1">
    <nc r="G234" t="inlineStr">
      <is>
        <t xml:space="preserve">Pervedamieji indėliai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</border>
    </ndxf>
  </rcc>
  <rcc rId="10158" sId="7" odxf="1" s="1" dxf="1">
    <nc r="H234">
      <v>205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159" sId="7" odxf="1" s="1" dxf="1">
    <nc r="I234">
      <f>SUM(I235:I236)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160" sId="7" odxf="1" s="1" dxf="1">
    <nc r="J234">
      <f>SUM(J235:J236)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161" sId="7" odxf="1" s="1" dxf="1">
    <nc r="K234">
      <f>SUM(K235:K236)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162" sId="7" odxf="1" s="1" dxf="1">
    <nc r="L234">
      <f>SUM(L235:L236)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A234:XFD234" start="0" length="0">
    <dxf>
      <font>
        <sz val="10"/>
        <color auto="1"/>
        <name val="Times New Roman Baltic"/>
        <family val="1"/>
        <charset val="186"/>
        <scheme val="none"/>
      </font>
    </dxf>
  </rfmt>
  <rcc rId="10163" sId="7" odxf="1" s="1" dxf="1">
    <nc r="A235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</border>
    </ndxf>
  </rcc>
  <rcc rId="10164" sId="7" odxf="1" s="1" dxf="1">
    <nc r="B235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</border>
    </ndxf>
  </rcc>
  <rcc rId="10165" sId="7" odxf="1" s="1" dxf="1">
    <nc r="C235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</border>
    </ndxf>
  </rcc>
  <rcc rId="10166" sId="7" odxf="1" s="1" dxf="1">
    <nc r="D235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</border>
    </ndxf>
  </rcc>
  <rcc rId="10167" sId="7" odxf="1" s="1" dxf="1">
    <nc r="E235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</border>
    </ndxf>
  </rcc>
  <rcc rId="10168" sId="7" odxf="1" s="1" dxf="1">
    <nc r="F235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</border>
    </ndxf>
  </rcc>
  <rcc rId="10169" sId="7" odxf="1" s="1" dxf="1">
    <nc r="G235" t="inlineStr">
      <is>
        <t>Trumpalaikiai pervedamieji indėliai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</border>
    </ndxf>
  </rcc>
  <rcc rId="10170" sId="7" odxf="1" s="1" dxf="1">
    <nc r="H235">
      <v>206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235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J235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K235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L235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A235:XFD235" start="0" length="0">
    <dxf>
      <font>
        <sz val="10"/>
        <color auto="1"/>
        <name val="Times New Roman Baltic"/>
        <family val="1"/>
        <charset val="186"/>
        <scheme val="none"/>
      </font>
    </dxf>
  </rfmt>
  <rcc rId="10171" sId="7" odxf="1" s="1" dxf="1">
    <nc r="A236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</border>
    </ndxf>
  </rcc>
  <rcc rId="10172" sId="7" odxf="1" s="1" dxf="1">
    <nc r="B236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</border>
    </ndxf>
  </rcc>
  <rcc rId="10173" sId="7" odxf="1" s="1" dxf="1">
    <nc r="C23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</border>
    </ndxf>
  </rcc>
  <rcc rId="10174" sId="7" odxf="1" s="1" dxf="1">
    <nc r="D23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</border>
    </ndxf>
  </rcc>
  <rcc rId="10175" sId="7" odxf="1" s="1" dxf="1">
    <nc r="E236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</border>
    </ndxf>
  </rcc>
  <rcc rId="10176" sId="7" odxf="1" s="1" dxf="1">
    <nc r="F236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</border>
    </ndxf>
  </rcc>
  <rcc rId="10177" sId="7" odxf="1" s="1" dxf="1">
    <nc r="G236" t="inlineStr">
      <is>
        <t>Ilgalaikiai pervedamieji indėliai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</border>
    </ndxf>
  </rcc>
  <rcc rId="10178" sId="7" odxf="1" s="1" dxf="1">
    <nc r="H236">
      <v>207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23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J23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K23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L23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A236:XFD236" start="0" length="0">
    <dxf>
      <font>
        <sz val="10"/>
        <color auto="1"/>
        <name val="Times New Roman Baltic"/>
        <family val="1"/>
        <charset val="186"/>
        <scheme val="none"/>
      </font>
    </dxf>
  </rfmt>
  <rcc rId="10179" sId="7" odxf="1" s="1" dxf="1">
    <nc r="A237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</border>
    </ndxf>
  </rcc>
  <rcc rId="10180" sId="7" odxf="1" s="1" dxf="1">
    <nc r="B237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</border>
    </ndxf>
  </rcc>
  <rcc rId="10181" sId="7" odxf="1" s="1" dxf="1">
    <nc r="C237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</border>
    </ndxf>
  </rcc>
  <rcc rId="10182" sId="7" odxf="1" s="1" dxf="1">
    <nc r="D237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</border>
    </ndxf>
  </rcc>
  <rcc rId="10183" sId="7" odxf="1" s="1" dxf="1">
    <nc r="E237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</border>
    </ndxf>
  </rcc>
  <rfmt sheetId="7" s="1" sqref="F237" start="0" length="0">
    <dxf>
      <font>
        <strike/>
        <sz val="10"/>
        <color rgb="FFFF0000"/>
        <name val="Times New Roman Baltic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</border>
    </dxf>
  </rfmt>
  <rcc rId="10184" sId="7" odxf="1" s="1" dxf="1">
    <nc r="G237" t="inlineStr">
      <is>
        <t>Kiti indėliai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</border>
    </ndxf>
  </rcc>
  <rcc rId="10185" sId="7" odxf="1" s="1" dxf="1">
    <nc r="H237">
      <v>208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186" sId="7" odxf="1" s="1" dxf="1">
    <nc r="I237">
      <f>SUM(I238:I239)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187" sId="7" odxf="1" s="1" dxf="1">
    <nc r="J237">
      <f>SUM(J238:J239)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188" sId="7" odxf="1" s="1" dxf="1">
    <nc r="K237">
      <f>SUM(K238:K239)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189" sId="7" odxf="1" s="1" dxf="1">
    <nc r="L237">
      <f>SUM(L238:L239)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A237:XFD237" start="0" length="0">
    <dxf>
      <font>
        <sz val="10"/>
        <color auto="1"/>
        <name val="Times New Roman Baltic"/>
        <family val="1"/>
        <charset val="186"/>
        <scheme val="none"/>
      </font>
    </dxf>
  </rfmt>
  <rcc rId="10190" sId="7" odxf="1" s="1" dxf="1">
    <nc r="A238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</border>
    </ndxf>
  </rcc>
  <rcc rId="10191" sId="7" odxf="1" s="1" dxf="1">
    <nc r="B238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</border>
    </ndxf>
  </rcc>
  <rcc rId="10192" sId="7" odxf="1" s="1" dxf="1">
    <nc r="C23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</border>
    </ndxf>
  </rcc>
  <rcc rId="10193" sId="7" odxf="1" s="1" dxf="1">
    <nc r="D23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</border>
    </ndxf>
  </rcc>
  <rcc rId="10194" sId="7" odxf="1" s="1" dxf="1">
    <nc r="E238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</border>
    </ndxf>
  </rcc>
  <rcc rId="10195" sId="7" odxf="1" s="1" dxf="1">
    <nc r="F23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</border>
    </ndxf>
  </rcc>
  <rcc rId="10196" sId="7" odxf="1" s="1" dxf="1">
    <nc r="G238" t="inlineStr">
      <is>
        <t>Kiti trumpalaikiai indėliai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</border>
    </ndxf>
  </rcc>
  <rcc rId="10197" sId="7" odxf="1" s="1" dxf="1">
    <nc r="H238">
      <v>209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238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J238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K238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L238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A238:XFD238" start="0" length="0">
    <dxf>
      <font>
        <sz val="10"/>
        <color auto="1"/>
        <name val="Times New Roman Baltic"/>
        <family val="1"/>
        <charset val="186"/>
        <scheme val="none"/>
      </font>
    </dxf>
  </rfmt>
  <rcc rId="10198" sId="7" odxf="1" s="1" dxf="1">
    <nc r="A239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</border>
    </ndxf>
  </rcc>
  <rcc rId="10199" sId="7" odxf="1" s="1" dxf="1">
    <nc r="B239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</border>
    </ndxf>
  </rcc>
  <rcc rId="10200" sId="7" odxf="1" s="1" dxf="1">
    <nc r="C239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</border>
    </ndxf>
  </rcc>
  <rcc rId="10201" sId="7" odxf="1" s="1" dxf="1">
    <nc r="D239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</border>
    </ndxf>
  </rcc>
  <rcc rId="10202" sId="7" odxf="1" s="1" dxf="1">
    <nc r="E239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</border>
    </ndxf>
  </rcc>
  <rcc rId="10203" sId="7" odxf="1" s="1" dxf="1">
    <nc r="F239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</border>
    </ndxf>
  </rcc>
  <rcc rId="10204" sId="7" odxf="1" s="1" dxf="1">
    <nc r="G239" t="inlineStr">
      <is>
        <t xml:space="preserve">Kiti ilgalaikiai indėliai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</border>
    </ndxf>
  </rcc>
  <rcc rId="10205" sId="7" odxf="1" s="1" dxf="1">
    <nc r="H239">
      <v>210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239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J239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K239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L239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A239:XFD239" start="0" length="0">
    <dxf>
      <font>
        <sz val="10"/>
        <color auto="1"/>
        <name val="Times New Roman Baltic"/>
        <family val="1"/>
        <charset val="186"/>
        <scheme val="none"/>
      </font>
    </dxf>
  </rfmt>
  <rcc rId="10206" sId="7" odxf="1" s="1" dxf="1">
    <nc r="A240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207" sId="7" odxf="1" s="1" dxf="1">
    <nc r="B240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208" sId="7" odxf="1" s="1" dxf="1">
    <nc r="C24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209" sId="7" odxf="1" s="1" dxf="1">
    <nc r="D240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E240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F240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10210" sId="7" odxf="1" s="1" dxf="1">
    <nc r="G240" t="inlineStr">
      <is>
        <r>
          <t>Vertybiniai popieriai (įsigyti iš rezidentų)</t>
        </r>
        <r>
          <rPr>
            <strike/>
            <sz val="10"/>
            <color rgb="FFFF0000"/>
            <rFont val="Times New Roman Baltic"/>
            <charset val="186"/>
          </rPr>
          <t/>
        </r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10211" sId="7" odxf="1" s="1" dxf="1">
    <nc r="H240">
      <v>211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212" sId="7" odxf="1" s="1" dxf="1">
    <nc r="I240">
      <f>I241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213" sId="7" odxf="1" s="1" dxf="1">
    <nc r="J240">
      <f>J241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214" sId="7" odxf="1" s="1" dxf="1">
    <nc r="K240">
      <f>K241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215" sId="7" odxf="1" s="1" dxf="1">
    <nc r="L240">
      <f>L241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A240:XFD240" start="0" length="0">
    <dxf>
      <font>
        <sz val="10"/>
        <color auto="1"/>
        <name val="Times New Roman Baltic"/>
        <family val="1"/>
        <charset val="186"/>
        <scheme val="none"/>
      </font>
    </dxf>
  </rfmt>
  <rcc rId="10216" sId="7" odxf="1" s="1" dxf="1">
    <nc r="A241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217" sId="7" odxf="1" s="1" dxf="1">
    <nc r="B241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218" sId="7" odxf="1" s="1" dxf="1">
    <nc r="C241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219" sId="7" odxf="1" s="1" dxf="1">
    <nc r="D241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220" sId="7" odxf="1" s="1" dxf="1">
    <nc r="E241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F241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10221" sId="7" odxf="1" s="1" dxf="1">
    <nc r="G241" t="inlineStr">
      <is>
        <r>
          <t>Vertybiniai popieriai (įsigyti iš rezidentų)</t>
        </r>
        <r>
          <rPr>
            <strike/>
            <sz val="10"/>
            <color rgb="FFFF0000"/>
            <rFont val="Times New Roman Baltic"/>
            <charset val="186"/>
          </rPr>
          <t/>
        </r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10222" sId="7" odxf="1" s="1" dxf="1">
    <nc r="H241">
      <v>212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223" sId="7" odxf="1" s="1" dxf="1">
    <nc r="I241">
      <f>SUM(I242:I243)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224" sId="7" odxf="1" s="1" dxf="1">
    <nc r="J241">
      <f>SUM(J242:J243)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10225" sId="7" odxf="1" s="1" dxf="1">
    <nc r="K241">
      <f>SUM(K242:K243)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226" sId="7" odxf="1" s="1" dxf="1">
    <nc r="L241">
      <f>SUM(L242:L243)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A241:XFD241" start="0" length="0">
    <dxf>
      <font>
        <sz val="10"/>
        <color auto="1"/>
        <name val="Times New Roman Baltic"/>
        <family val="1"/>
        <charset val="186"/>
        <scheme val="none"/>
      </font>
    </dxf>
  </rfmt>
  <rcc rId="10227" sId="7" odxf="1" s="1" dxf="1">
    <nc r="A242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</border>
    </ndxf>
  </rcc>
  <rcc rId="10228" sId="7" odxf="1" s="1" dxf="1">
    <nc r="B242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</border>
    </ndxf>
  </rcc>
  <rcc rId="10229" sId="7" odxf="1" s="1" dxf="1">
    <nc r="C24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</border>
    </ndxf>
  </rcc>
  <rcc rId="10230" sId="7" odxf="1" s="1" dxf="1">
    <nc r="D242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</border>
    </ndxf>
  </rcc>
  <rcc rId="10231" sId="7" odxf="1" s="1" dxf="1">
    <nc r="E24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</border>
    </ndxf>
  </rcc>
  <rcc rId="10232" sId="7" odxf="1" s="1" dxf="1">
    <nc r="F24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</border>
    </ndxf>
  </rcc>
  <rcc rId="10233" sId="7" odxf="1" s="1" dxf="1">
    <nc r="G242" t="inlineStr">
      <is>
        <t>Trumpalaikiai vertybiniai popieriai (įsigyti iš rezidentų)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</border>
    </ndxf>
  </rcc>
  <rcc rId="10234" sId="7" odxf="1" s="1" dxf="1">
    <nc r="H242">
      <v>213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242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J242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K242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L242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A242:XFD242" start="0" length="0">
    <dxf>
      <font>
        <sz val="10"/>
        <color auto="1"/>
        <name val="Times New Roman Baltic"/>
        <family val="1"/>
        <charset val="186"/>
        <scheme val="none"/>
      </font>
    </dxf>
  </rfmt>
  <rcc rId="10235" sId="7" odxf="1" s="1" dxf="1">
    <nc r="A243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236" sId="7" odxf="1" s="1" dxf="1">
    <nc r="B243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237" sId="7" odxf="1" s="1" dxf="1">
    <nc r="C243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238" sId="7" odxf="1" s="1" dxf="1">
    <nc r="D243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239" sId="7" odxf="1" s="1" dxf="1">
    <nc r="E243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240" sId="7" odxf="1" s="1" dxf="1">
    <nc r="F243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241" sId="7" odxf="1" s="1" dxf="1">
    <nc r="G243" t="inlineStr">
      <is>
        <t>Ilgalaikiai vertybiniai popieriai (įsigyti iš rezidentų)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10242" sId="7" odxf="1" s="1" dxf="1">
    <nc r="H243">
      <v>214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243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J243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K243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L243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A243:XFD243" start="0" length="0">
    <dxf>
      <font>
        <sz val="10"/>
        <color auto="1"/>
        <name val="Times New Roman Baltic"/>
        <family val="1"/>
        <charset val="186"/>
        <scheme val="none"/>
      </font>
    </dxf>
  </rfmt>
  <rcc rId="10243" sId="7" odxf="1" s="1" dxf="1">
    <nc r="A244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10244" sId="7" odxf="1" s="1" dxf="1">
    <nc r="B244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cc rId="10245" sId="7" odxf="1" s="1" dxf="1">
    <nc r="C24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cc rId="10246" sId="7" odxf="1" s="1" dxf="1">
    <nc r="D244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fmt sheetId="7" s="1" sqref="E244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dxf>
  </rfmt>
  <rfmt sheetId="7" s="1" sqref="F244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bottom style="hair">
          <color indexed="64"/>
        </bottom>
      </border>
    </dxf>
  </rfmt>
  <rcc rId="10247" sId="7" odxf="1" s="1" dxf="1">
    <nc r="G244" t="inlineStr">
      <is>
        <t>Išvestinės finansinės priemonės (įsigytos iš rezidentų)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bottom style="hair">
          <color indexed="64"/>
        </bottom>
      </border>
    </ndxf>
  </rcc>
  <rcc rId="10248" sId="7" odxf="1" s="1" dxf="1">
    <nc r="H244">
      <v>215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249" sId="7" odxf="1" s="1" dxf="1">
    <nc r="I244">
      <f>I245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bottom style="hair">
          <color indexed="64"/>
        </bottom>
      </border>
    </ndxf>
  </rcc>
  <rcc rId="10250" sId="7" odxf="1" s="1" dxf="1">
    <nc r="J244">
      <f>J245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bottom style="hair">
          <color indexed="64"/>
        </bottom>
      </border>
    </ndxf>
  </rcc>
  <rcc rId="10251" sId="7" odxf="1" s="1" dxf="1">
    <nc r="K244">
      <f>K245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10252" sId="7" odxf="1" s="1" dxf="1">
    <nc r="L244">
      <f>L245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fmt sheetId="7" s="1" sqref="A244:XFD244" start="0" length="0">
    <dxf>
      <font>
        <sz val="10"/>
        <color auto="1"/>
        <name val="Times New Roman Baltic"/>
        <family val="1"/>
        <charset val="186"/>
        <scheme val="none"/>
      </font>
    </dxf>
  </rfmt>
  <rcc rId="10253" sId="7" odxf="1" s="1" dxf="1">
    <nc r="A245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254" sId="7" odxf="1" s="1" dxf="1">
    <nc r="B245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255" sId="7" odxf="1" s="1" dxf="1">
    <nc r="C245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256" sId="7" odxf="1" s="1" dxf="1">
    <nc r="D245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257" sId="7" odxf="1" s="1" dxf="1">
    <nc r="E245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F245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10258" sId="7" odxf="1" s="1" dxf="1">
    <nc r="G245" t="inlineStr">
      <is>
        <t>Išvestinės finansinės priemonės (įsigytos iš rezidentų)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bottom style="hair">
          <color indexed="64"/>
        </bottom>
      </border>
    </ndxf>
  </rcc>
  <rcc rId="10259" sId="7" odxf="1" s="1" dxf="1">
    <nc r="H245">
      <v>216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260" sId="7" odxf="1" s="1" dxf="1">
    <nc r="I245">
      <f>I246+I247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261" sId="7" odxf="1" s="1" dxf="1">
    <nc r="J245">
      <f>J246+J247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262" sId="7" odxf="1" s="1" dxf="1">
    <nc r="K245">
      <f>K246+K247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263" sId="7" odxf="1" s="1" dxf="1">
    <nc r="L245">
      <f>L246+L247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A245:XFD245" start="0" length="0">
    <dxf>
      <font>
        <sz val="10"/>
        <color auto="1"/>
        <name val="Times New Roman Baltic"/>
        <family val="1"/>
        <charset val="186"/>
        <scheme val="none"/>
      </font>
    </dxf>
  </rfmt>
  <rcc rId="10264" sId="7" odxf="1" s="1" dxf="1">
    <nc r="A246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265" sId="7" odxf="1" s="1" dxf="1">
    <nc r="B246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266" sId="7" odxf="1" s="1" dxf="1">
    <nc r="C24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267" sId="7" odxf="1" s="1" dxf="1">
    <nc r="D246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268" sId="7" odxf="1" s="1" dxf="1">
    <nc r="E24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269" sId="7" odxf="1" s="1" dxf="1">
    <nc r="F24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270" sId="7" odxf="1" s="1" dxf="1">
    <nc r="G246" t="inlineStr">
      <is>
        <t>Trumpalaikės išvestinės finansinės priemonės (įsigytos iš rezidentų)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10271" sId="7" odxf="1" s="1" dxf="1">
    <nc r="H246">
      <v>217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24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J24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K24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L24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A246:XFD246" start="0" length="0">
    <dxf>
      <font>
        <sz val="10"/>
        <color auto="1"/>
        <name val="Times New Roman Baltic"/>
        <family val="1"/>
        <charset val="186"/>
        <scheme val="none"/>
      </font>
    </dxf>
  </rfmt>
  <rcc rId="10272" sId="7" odxf="1" s="1" dxf="1">
    <nc r="A247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273" sId="7" odxf="1" s="1" dxf="1">
    <nc r="B247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274" sId="7" odxf="1" s="1" dxf="1">
    <nc r="C247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275" sId="7" odxf="1" s="1" dxf="1">
    <nc r="D247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276" sId="7" odxf="1" s="1" dxf="1">
    <nc r="E247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277" sId="7" odxf="1" s="1" dxf="1">
    <nc r="F247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278" sId="7" odxf="1" s="1" dxf="1">
    <nc r="G247" t="inlineStr">
      <is>
        <t>Ilgalaikės išvestinės finansinės priemonės (įsigytos iš rezidentų)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10279" sId="7" odxf="1" s="1" dxf="1">
    <nc r="H247">
      <v>218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247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</border>
    </dxf>
  </rfmt>
  <rfmt sheetId="7" s="1" sqref="J247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</border>
    </dxf>
  </rfmt>
  <rfmt sheetId="7" s="1" sqref="K247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</border>
    </dxf>
  </rfmt>
  <rfmt sheetId="7" s="1" sqref="L247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</border>
    </dxf>
  </rfmt>
  <rfmt sheetId="7" s="1" sqref="A247:XFD247" start="0" length="0">
    <dxf>
      <font>
        <sz val="10"/>
        <color auto="1"/>
        <name val="Times New Roman Baltic"/>
        <family val="1"/>
        <charset val="186"/>
        <scheme val="none"/>
      </font>
    </dxf>
  </rfmt>
  <rcc rId="10280" sId="7" odxf="1" s="1" dxf="1">
    <nc r="A248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281" sId="7" odxf="1" s="1" dxf="1">
    <nc r="B248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282" sId="7" odxf="1" s="1" dxf="1">
    <nc r="C24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283" sId="7" odxf="1" s="1" dxf="1">
    <nc r="D248">
      <v>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E248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F248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10284" sId="7" odxf="1" s="1" dxf="1">
    <nc r="G248" t="inlineStr">
      <is>
        <t>Paskolos (suteiktos rezidentams)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10285" sId="7" odxf="1" s="1" dxf="1">
    <nc r="H248">
      <v>219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286" sId="7" odxf="1" s="1" dxf="1">
    <nc r="I248">
      <f>I249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287" sId="7" odxf="1" s="1" dxf="1">
    <nc r="J248">
      <f>J249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288" sId="7" odxf="1" s="1" dxf="1">
    <nc r="K248">
      <f>K249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289" sId="7" odxf="1" s="1" dxf="1">
    <nc r="L248">
      <f>L249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A248:XFD248" start="0" length="0">
    <dxf>
      <font>
        <sz val="10"/>
        <color auto="1"/>
        <name val="Times New Roman Baltic"/>
        <family val="1"/>
        <charset val="186"/>
        <scheme val="none"/>
      </font>
    </dxf>
  </rfmt>
  <rcc rId="10290" sId="7" odxf="1" s="1" dxf="1">
    <nc r="A249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10291" sId="7" odxf="1" s="1" dxf="1">
    <nc r="B249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cc rId="10292" sId="7" odxf="1" s="1" dxf="1">
    <nc r="C249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cc rId="10293" sId="7" odxf="1" s="1" dxf="1">
    <nc r="D249">
      <v>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cc rId="10294" sId="7" odxf="1" s="1" dxf="1">
    <nc r="E249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fmt sheetId="7" s="1" sqref="F249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bottom style="hair">
          <color indexed="64"/>
        </bottom>
      </border>
    </dxf>
  </rfmt>
  <rcc rId="10295" sId="7" odxf="1" s="1" dxf="1">
    <nc r="G249" t="inlineStr">
      <is>
        <t>Paskolos (suteiktos rezidentams)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bottom style="hair">
          <color indexed="64"/>
        </bottom>
      </border>
    </ndxf>
  </rcc>
  <rcc rId="10296" sId="7" odxf="1" s="1" dxf="1">
    <nc r="H249">
      <v>220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297" sId="7" odxf="1" s="1" dxf="1">
    <nc r="I249">
      <f>SUM(I250:I251)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bottom style="hair">
          <color indexed="64"/>
        </bottom>
      </border>
    </ndxf>
  </rcc>
  <rcc rId="10298" sId="7" odxf="1" s="1" dxf="1">
    <nc r="J249">
      <f>SUM(J250:J251)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bottom style="hair">
          <color indexed="64"/>
        </bottom>
      </border>
    </ndxf>
  </rcc>
  <rcc rId="10299" sId="7" odxf="1" s="1" dxf="1">
    <nc r="K249">
      <f>SUM(K250:K251)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10300" sId="7" odxf="1" s="1" dxf="1">
    <nc r="L249">
      <f>SUM(L250:L251)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fmt sheetId="7" s="1" sqref="A249:XFD249" start="0" length="0">
    <dxf>
      <font>
        <sz val="10"/>
        <color auto="1"/>
        <name val="Times New Roman Baltic"/>
        <family val="1"/>
        <charset val="186"/>
        <scheme val="none"/>
      </font>
    </dxf>
  </rfmt>
  <rcc rId="10301" sId="7" odxf="1" s="1" dxf="1">
    <nc r="A250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302" sId="7" odxf="1" s="1" dxf="1">
    <nc r="B250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303" sId="7" odxf="1" s="1" dxf="1">
    <nc r="C25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304" sId="7" odxf="1" s="1" dxf="1">
    <nc r="D250">
      <v>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305" sId="7" odxf="1" s="1" dxf="1">
    <nc r="E25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306" sId="7" odxf="1" s="1" dxf="1">
    <nc r="F25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307" sId="7" odxf="1" s="1" dxf="1">
    <nc r="G250" t="inlineStr">
      <is>
        <t>Trumpalaikės paskolos (suteiktos rezidentams)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10308" sId="7" odxf="1" s="1" dxf="1">
    <nc r="H250">
      <v>221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250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J250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K250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L250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A250:XFD250" start="0" length="0">
    <dxf>
      <font>
        <sz val="10"/>
        <color auto="1"/>
        <name val="Times New Roman Baltic"/>
        <family val="1"/>
        <charset val="186"/>
        <scheme val="none"/>
      </font>
    </dxf>
  </rfmt>
  <rcc rId="10309" sId="7" odxf="1" s="1" dxf="1">
    <nc r="A251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310" sId="7" odxf="1" s="1" dxf="1">
    <nc r="B251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311" sId="7" odxf="1" s="1" dxf="1">
    <nc r="C251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312" sId="7" odxf="1" s="1" dxf="1">
    <nc r="D251">
      <v>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313" sId="7" odxf="1" s="1" dxf="1">
    <nc r="E251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314" sId="7" odxf="1" s="1" dxf="1">
    <nc r="F251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315" sId="7" odxf="1" s="1" dxf="1">
    <nc r="G251" t="inlineStr">
      <is>
        <t>Ilgalaikės paskolos (suteiktos rezidentams)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10316" sId="7" odxf="1" s="1" dxf="1">
    <nc r="H251">
      <v>222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251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J251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K251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L251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A251:XFD251" start="0" length="0">
    <dxf>
      <font>
        <sz val="10"/>
        <color auto="1"/>
        <name val="Times New Roman Baltic"/>
        <family val="1"/>
        <charset val="186"/>
        <scheme val="none"/>
      </font>
    </dxf>
  </rfmt>
  <rcc rId="10317" sId="7" odxf="1" s="1" dxf="1">
    <nc r="A252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318" sId="7" odxf="1" s="1" dxf="1">
    <nc r="B252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319" sId="7" odxf="1" s="1" dxf="1">
    <nc r="C25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320" sId="7" odxf="1" s="1" dxf="1">
    <nc r="D252">
      <v>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E252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F252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10321" sId="7" odxf="1" s="1" dxf="1">
    <nc r="G252" t="inlineStr">
      <is>
        <t xml:space="preserve">Akcijos (įsigytos iš rezidentų)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10322" sId="7" odxf="1" s="1" dxf="1">
    <nc r="H252">
      <v>223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323" sId="7" odxf="1" s="1" dxf="1">
    <nc r="I252">
      <f>I253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324" sId="7" odxf="1" s="1" dxf="1">
    <nc r="J252">
      <f>J253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10325" sId="7" odxf="1" s="1" dxf="1">
    <nc r="K252">
      <f>K253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326" sId="7" odxf="1" s="1" dxf="1">
    <nc r="L252">
      <f>L253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A252:XFD252" start="0" length="0">
    <dxf>
      <font>
        <sz val="10"/>
        <color auto="1"/>
        <name val="Times New Roman Baltic"/>
        <family val="1"/>
        <charset val="186"/>
        <scheme val="none"/>
      </font>
    </dxf>
  </rfmt>
  <rcc rId="10327" sId="7" odxf="1" s="1" dxf="1">
    <nc r="A253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328" sId="7" odxf="1" s="1" dxf="1">
    <nc r="B253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329" sId="7" odxf="1" s="1" dxf="1">
    <nc r="C253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330" sId="7" odxf="1" s="1" dxf="1">
    <nc r="D253">
      <v>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331" sId="7" odxf="1" s="1" dxf="1">
    <nc r="E253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F253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10332" sId="7" odxf="1" s="1" dxf="1">
    <nc r="G253" t="inlineStr">
      <is>
        <t xml:space="preserve">Akcijos (įsigytos iš rezidentų)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10333" sId="7" odxf="1" s="1" dxf="1">
    <nc r="H253">
      <v>224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334" sId="7" odxf="1" s="1" dxf="1">
    <nc r="I253">
      <f>I254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335" sId="7" odxf="1" s="1" dxf="1">
    <nc r="J253">
      <f>J254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10336" sId="7" odxf="1" s="1" dxf="1">
    <nc r="K253">
      <f>K254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337" sId="7" odxf="1" s="1" dxf="1">
    <nc r="L253">
      <f>L254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A253:XFD253" start="0" length="0">
    <dxf>
      <font>
        <sz val="10"/>
        <color auto="1"/>
        <name val="Times New Roman Baltic"/>
        <family val="1"/>
        <charset val="186"/>
        <scheme val="none"/>
      </font>
    </dxf>
  </rfmt>
  <rcc rId="10338" sId="7" odxf="1" s="1" dxf="1">
    <nc r="A254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</border>
    </ndxf>
  </rcc>
  <rcc rId="10339" sId="7" odxf="1" s="1" dxf="1">
    <nc r="B254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</border>
    </ndxf>
  </rcc>
  <rcc rId="10340" sId="7" odxf="1" s="1" dxf="1">
    <nc r="C25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</border>
    </ndxf>
  </rcc>
  <rcc rId="10341" sId="7" odxf="1" s="1" dxf="1">
    <nc r="D254">
      <v>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</border>
    </ndxf>
  </rcc>
  <rcc rId="10342" sId="7" odxf="1" s="1" dxf="1">
    <nc r="E25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</border>
    </ndxf>
  </rcc>
  <rcc rId="10343" sId="7" odxf="1" s="1" dxf="1">
    <nc r="F25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</border>
    </ndxf>
  </rcc>
  <rcc rId="10344" sId="7" odxf="1" s="1" dxf="1">
    <nc r="G254" t="inlineStr">
      <is>
        <t xml:space="preserve">Akcijos (įsigytos iš rezidentų)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10345" sId="7" odxf="1" s="1" dxf="1">
    <nc r="H254">
      <v>225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254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</border>
    </dxf>
  </rfmt>
  <rfmt sheetId="7" s="1" sqref="J254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</border>
    </dxf>
  </rfmt>
  <rfmt sheetId="7" s="1" sqref="K254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</border>
    </dxf>
  </rfmt>
  <rfmt sheetId="7" s="1" sqref="L254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</border>
    </dxf>
  </rfmt>
  <rfmt sheetId="7" s="1" sqref="A254:XFD254" start="0" length="0">
    <dxf>
      <font>
        <sz val="10"/>
        <color auto="1"/>
        <name val="Times New Roman Baltic"/>
        <family val="1"/>
        <charset val="186"/>
        <scheme val="none"/>
      </font>
    </dxf>
  </rfmt>
  <rcc rId="10346" sId="7" odxf="1" s="1" dxf="1">
    <nc r="A255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347" sId="7" odxf="1" s="1" dxf="1">
    <nc r="B255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348" sId="7" odxf="1" s="1" dxf="1">
    <nc r="C255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349" sId="7" odxf="1" s="1" dxf="1">
    <nc r="D255">
      <v>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E255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F255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10350" sId="7" odxf="1" s="1" dxf="1">
    <nc r="G255" t="inlineStr">
      <is>
        <t xml:space="preserve">Draudimo techniniai atidėjiniai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10351" sId="7" odxf="1" s="1" dxf="1">
    <nc r="H255">
      <v>226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352" sId="7" odxf="1" s="1" dxf="1">
    <nc r="I255">
      <f>I256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353" sId="7" odxf="1" s="1" dxf="1">
    <nc r="J255">
      <f>J256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10354" sId="7" odxf="1" s="1" dxf="1">
    <nc r="K255">
      <f>K256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355" sId="7" odxf="1" s="1" dxf="1">
    <nc r="L255">
      <f>L256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A255:XFD255" start="0" length="0">
    <dxf>
      <font>
        <sz val="10"/>
        <color auto="1"/>
        <name val="Times New Roman Baltic"/>
        <family val="1"/>
        <charset val="186"/>
        <scheme val="none"/>
      </font>
    </dxf>
  </rfmt>
  <rcc rId="10356" sId="7" odxf="1" s="1" dxf="1">
    <nc r="A256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357" sId="7" odxf="1" s="1" dxf="1">
    <nc r="B256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358" sId="7" odxf="1" s="1" dxf="1">
    <nc r="C25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359" sId="7" odxf="1" s="1" dxf="1">
    <nc r="D256">
      <v>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360" sId="7" odxf="1" s="1" dxf="1">
    <nc r="E25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F256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10361" sId="7" odxf="1" s="1" dxf="1">
    <nc r="G256" t="inlineStr">
      <is>
        <t xml:space="preserve">Draudimo techniniai atidėjiniai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10362" sId="7" odxf="1" s="1" dxf="1">
    <nc r="H256">
      <v>227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363" sId="7" odxf="1" s="1" dxf="1">
    <nc r="I256">
      <f>I257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364" sId="7" odxf="1" s="1" dxf="1">
    <nc r="J256">
      <f>J257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10365" sId="7" odxf="1" s="1" dxf="1">
    <nc r="K256">
      <f>K257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366" sId="7" odxf="1" s="1" dxf="1">
    <nc r="L256">
      <f>L257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A256:XFD256" start="0" length="0">
    <dxf>
      <font>
        <sz val="10"/>
        <color auto="1"/>
        <name val="Times New Roman Baltic"/>
        <family val="1"/>
        <charset val="186"/>
        <scheme val="none"/>
      </font>
    </dxf>
  </rfmt>
  <rcc rId="10367" sId="7" odxf="1" s="1" dxf="1">
    <nc r="A257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10368" sId="7" odxf="1" s="1" dxf="1">
    <nc r="B257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10369" sId="7" odxf="1" s="1" dxf="1">
    <nc r="C257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370" sId="7" odxf="1" s="1" dxf="1">
    <nc r="D257">
      <v>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371" sId="7" odxf="1" s="1" dxf="1">
    <nc r="E257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372" sId="7" odxf="1" s="1" dxf="1">
    <nc r="F257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373" sId="7" odxf="1" s="1" dxf="1">
    <nc r="G257" t="inlineStr">
      <is>
        <t xml:space="preserve">Draudimo techniniai atidėjiniai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10374" sId="7" odxf="1" s="1" dxf="1">
    <nc r="H257">
      <v>228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257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</border>
    </dxf>
  </rfmt>
  <rfmt sheetId="7" s="1" sqref="J257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</border>
    </dxf>
  </rfmt>
  <rfmt sheetId="7" s="1" sqref="K257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</border>
    </dxf>
  </rfmt>
  <rfmt sheetId="7" s="1" sqref="L257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</border>
    </dxf>
  </rfmt>
  <rfmt sheetId="7" s="1" sqref="A257:XFD257" start="0" length="0">
    <dxf>
      <font>
        <sz val="10"/>
        <color auto="1"/>
        <name val="Times New Roman Baltic"/>
        <family val="1"/>
        <charset val="186"/>
        <scheme val="none"/>
      </font>
    </dxf>
  </rfmt>
  <rcc rId="10375" sId="7" odxf="1" s="1" dxf="1">
    <nc r="A258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376" sId="7" odxf="1" s="1" dxf="1">
    <nc r="B258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377" sId="7" odxf="1" s="1" dxf="1">
    <nc r="C25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378" sId="7" odxf="1" s="1" dxf="1">
    <nc r="D258">
      <v>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E258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F258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10379" sId="7" odxf="1" s="1" dxf="1">
    <nc r="G258" t="inlineStr">
      <is>
        <t>Kitos mokėtinos sumos (suteiktos)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10380" sId="7" odxf="1" s="1" dxf="1">
    <nc r="H258">
      <v>229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381" sId="7" odxf="1" s="1" dxf="1">
    <nc r="I258">
      <f>I259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382" sId="7" odxf="1" s="1" dxf="1">
    <nc r="J258">
      <f>J259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10383" sId="7" odxf="1" s="1" dxf="1">
    <nc r="K258">
      <f>K259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384" sId="7" odxf="1" s="1" dxf="1">
    <nc r="L258">
      <f>L259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A258:XFD258" start="0" length="0">
    <dxf>
      <font>
        <sz val="10"/>
        <color auto="1"/>
        <name val="Times New Roman Baltic"/>
        <family val="1"/>
        <charset val="186"/>
        <scheme val="none"/>
      </font>
    </dxf>
  </rfmt>
  <rcc rId="10385" sId="7" odxf="1" s="1" dxf="1">
    <nc r="A259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386" sId="7" odxf="1" s="1" dxf="1">
    <nc r="B259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387" sId="7" odxf="1" s="1" dxf="1">
    <nc r="C259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388" sId="7" odxf="1" s="1" dxf="1">
    <nc r="D259">
      <v>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389" sId="7" odxf="1" s="1" dxf="1">
    <nc r="E259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F259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10390" sId="7" odxf="1" s="1" dxf="1">
    <nc r="G259" t="inlineStr">
      <is>
        <t>Kitos mokėtinos sumos (suteiktos)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10391" sId="7" odxf="1" s="1" dxf="1">
    <nc r="H259">
      <v>230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392" sId="7" odxf="1" s="1" dxf="1">
    <nc r="I259">
      <f>I260+I261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393" sId="7" odxf="1" s="1" dxf="1">
    <nc r="J259">
      <f>J260+J261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394" sId="7" odxf="1" s="1" dxf="1">
    <nc r="K259">
      <f>K260+K261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395" sId="7" odxf="1" s="1" dxf="1">
    <nc r="L259">
      <f>L260+L261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A259:XFD259" start="0" length="0">
    <dxf>
      <font>
        <sz val="10"/>
        <color auto="1"/>
        <name val="Times New Roman Baltic"/>
        <family val="1"/>
        <charset val="186"/>
        <scheme val="none"/>
      </font>
    </dxf>
  </rfmt>
  <rcc rId="10396" sId="7" odxf="1" s="1" dxf="1">
    <nc r="A260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397" sId="7" odxf="1" s="1" dxf="1">
    <nc r="B260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398" sId="7" odxf="1" s="1" dxf="1">
    <nc r="C26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399" sId="7" odxf="1" s="1" dxf="1">
    <nc r="D260">
      <v>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400" sId="7" odxf="1" s="1" dxf="1">
    <nc r="E26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401" sId="7" odxf="1" s="1" dxf="1">
    <nc r="F26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402" sId="7" odxf="1" s="1" dxf="1">
    <nc r="G260" t="inlineStr">
      <is>
        <t>Kitos trumpalaikės mokėtinos sumos (suteiktos)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10403" sId="7" odxf="1" s="1" dxf="1">
    <nc r="H260">
      <v>231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260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J260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K260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L260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A260:XFD260" start="0" length="0">
    <dxf>
      <font>
        <sz val="10"/>
        <color auto="1"/>
        <name val="Times New Roman Baltic"/>
        <family val="1"/>
        <charset val="186"/>
        <scheme val="none"/>
      </font>
    </dxf>
  </rfmt>
  <rcc rId="10404" sId="7" odxf="1" s="1" dxf="1">
    <nc r="A261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405" sId="7" odxf="1" s="1" dxf="1">
    <nc r="B261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406" sId="7" odxf="1" s="1" dxf="1">
    <nc r="C261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407" sId="7" odxf="1" s="1" dxf="1">
    <nc r="D261">
      <v>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408" sId="7" odxf="1" s="1" dxf="1">
    <nc r="E261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409" sId="7" odxf="1" s="1" dxf="1">
    <nc r="F261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410" sId="7" odxf="1" s="1" dxf="1">
    <nc r="G261" t="inlineStr">
      <is>
        <t>Kitos ilgalaikės mokėtinos sumos (suteiktos)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10411" sId="7" odxf="1" s="1" dxf="1">
    <nc r="H261">
      <v>232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261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J261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K261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L261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A261:XFD261" start="0" length="0">
    <dxf>
      <font>
        <sz val="10"/>
        <color auto="1"/>
        <name val="Times New Roman Baltic"/>
        <family val="1"/>
        <charset val="186"/>
        <scheme val="none"/>
      </font>
    </dxf>
  </rfmt>
  <rcc rId="10412" sId="7" odxf="1" s="1" dxf="1">
    <nc r="A262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413" sId="7" odxf="1" s="1" dxf="1">
    <nc r="B262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414" sId="7" odxf="1" s="1" dxf="1">
    <nc r="C262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D262" start="0" length="0">
    <dxf>
      <font>
        <i/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E262" start="0" length="0">
    <dxf>
      <font>
        <i/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F262" start="0" length="0">
    <dxf>
      <font>
        <i/>
        <sz val="10"/>
        <color auto="1"/>
        <name val="Times New Roman Baltic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10415" sId="7" odxf="1" s="1" dxf="1">
    <nc r="G262" t="inlineStr">
      <is>
        <t>Užsienio finansinio turto padidėjimo išlaidos (investavimas į nerezidentus išlaidos)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10416" sId="7" odxf="1" s="1" dxf="1">
    <nc r="H262">
      <v>233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417" sId="7" odxf="1" s="1" dxf="1">
    <nc r="I262">
      <f>SUM(I263+I272+I276+I280+I284+I287+I290)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418" sId="7" odxf="1" s="1" dxf="1">
    <nc r="J262">
      <f>SUM(J263+J272+J276+J280+J284+J287+J290)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10419" sId="7" odxf="1" s="1" dxf="1">
    <nc r="K262">
      <f>SUM(K263+K272+K276+K280+K284+K287+K290)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420" sId="7" odxf="1" s="1" dxf="1">
    <nc r="L262">
      <f>SUM(L263+L272+L276+L280+L284+L287+L290)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A262:XFD262" start="0" length="0">
    <dxf>
      <font>
        <sz val="10"/>
        <color auto="1"/>
        <name val="Times New Roman Baltic"/>
        <family val="1"/>
        <charset val="186"/>
        <scheme val="none"/>
      </font>
    </dxf>
  </rfmt>
  <rcc rId="10421" sId="7" odxf="1" s="1" dxf="1">
    <nc r="A263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422" sId="7" odxf="1" s="1" dxf="1">
    <nc r="B263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423" sId="7" odxf="1" s="1" dxf="1">
    <nc r="C263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424" sId="7" odxf="1" s="1" dxf="1">
    <nc r="D263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E263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F263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10425" sId="7" odxf="1" s="1" dxf="1">
    <nc r="G263" t="inlineStr">
      <is>
        <t>Grynieji pinigai ir indėliai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10426" sId="7" odxf="1" s="1" dxf="1">
    <nc r="H263">
      <v>234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427" sId="7" odxf="1" s="1" dxf="1">
    <nc r="I263">
      <f>I264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428" sId="7" odxf="1" s="1" dxf="1">
    <nc r="J263">
      <f>J264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429" sId="7" odxf="1" s="1" dxf="1">
    <nc r="K263">
      <f>K264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430" sId="7" odxf="1" s="1" dxf="1">
    <nc r="L263">
      <f>L264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A263:XFD263" start="0" length="0">
    <dxf>
      <font>
        <sz val="10"/>
        <color auto="1"/>
        <name val="Times New Roman Baltic"/>
        <family val="1"/>
        <charset val="186"/>
        <scheme val="none"/>
      </font>
    </dxf>
  </rfmt>
  <rcc rId="10431" sId="7" odxf="1" s="1" dxf="1">
    <nc r="A264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10432" sId="7" odxf="1" s="1" dxf="1">
    <nc r="B264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433" sId="7" odxf="1" s="1" dxf="1">
    <nc r="C264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434" sId="7" odxf="1" s="1" dxf="1">
    <nc r="D26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435" sId="7" odxf="1" s="1" dxf="1">
    <nc r="E26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F264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10436" sId="7" odxf="1" s="1" dxf="1">
    <nc r="G264" t="inlineStr">
      <is>
        <t>Grynieji pinigai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10437" sId="7" odxf="1" s="1" dxf="1">
    <nc r="H264">
      <v>235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438" sId="7" odxf="1" s="1" dxf="1">
    <nc r="I264">
      <f>SUM(I265)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439" sId="7" odxf="1" s="1" dxf="1">
    <nc r="J264">
      <f>SUM(J265)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440" sId="7" odxf="1" s="1" dxf="1">
    <nc r="K264">
      <f>SUM(K265)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441" sId="7" odxf="1" s="1" dxf="1">
    <nc r="L264">
      <f>SUM(L265)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A264:XFD264" start="0" length="0">
    <dxf>
      <font>
        <sz val="10"/>
        <color auto="1"/>
        <name val="Times New Roman Baltic"/>
        <family val="1"/>
        <charset val="186"/>
        <scheme val="none"/>
      </font>
    </dxf>
  </rfmt>
  <rcc rId="10442" sId="7" odxf="1" s="1" dxf="1">
    <nc r="A265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10443" sId="7" odxf="1" s="1" dxf="1">
    <nc r="B265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444" sId="7" odxf="1" s="1" dxf="1">
    <nc r="C265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445" sId="7" odxf="1" s="1" dxf="1">
    <nc r="D265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446" sId="7" odxf="1" s="1" dxf="1">
    <nc r="E265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447" sId="7" odxf="1" s="1" dxf="1">
    <nc r="F265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448" sId="7" odxf="1" s="1" dxf="1">
    <nc r="G265" t="inlineStr">
      <is>
        <t>Grynieji pinigai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10449" sId="7" odxf="1" s="1" dxf="1">
    <nc r="H265">
      <v>236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265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J265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K265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L265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A265:XFD265" start="0" length="0">
    <dxf>
      <font>
        <sz val="10"/>
        <color auto="1"/>
        <name val="Times New Roman Baltic"/>
        <family val="1"/>
        <charset val="186"/>
        <scheme val="none"/>
      </font>
    </dxf>
  </rfmt>
  <rcc rId="10450" sId="7" odxf="1" s="1" dxf="1">
    <nc r="A266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10451" sId="7" odxf="1" s="1" dxf="1">
    <nc r="B266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452" sId="7" odxf="1" s="1" dxf="1">
    <nc r="C266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453" sId="7" odxf="1" s="1" dxf="1">
    <nc r="D26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454" sId="7" odxf="1" s="1" dxf="1">
    <nc r="E266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F266" start="0" length="0">
    <dxf>
      <font>
        <sz val="10"/>
        <color auto="1"/>
        <name val="Times New Roman Baltic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10455" sId="7" odxf="1" s="1" dxf="1">
    <nc r="G266" t="inlineStr">
      <is>
        <t>Pervedamieji indėliai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10456" sId="7" odxf="1" s="1" dxf="1">
    <nc r="H266">
      <v>237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457" sId="7" odxf="1" s="1" dxf="1">
    <nc r="I266">
      <f>SUM(I267:I268)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458" sId="7" odxf="1" s="1" dxf="1">
    <nc r="J266">
      <f>SUM(J267:J268)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459" sId="7" odxf="1" s="1" dxf="1">
    <nc r="K266">
      <f>SUM(K267:K268)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460" sId="7" odxf="1" s="1" dxf="1">
    <nc r="L266">
      <f>SUM(L267:L268)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A266:XFD266" start="0" length="0">
    <dxf>
      <font>
        <sz val="10"/>
        <color auto="1"/>
        <name val="Times New Roman Baltic"/>
        <family val="1"/>
        <charset val="186"/>
        <scheme val="none"/>
      </font>
    </dxf>
  </rfmt>
  <rcc rId="10461" sId="7" odxf="1" s="1" dxf="1">
    <nc r="A267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10462" sId="7" odxf="1" s="1" dxf="1">
    <nc r="B267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463" sId="7" odxf="1" s="1" dxf="1">
    <nc r="C267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464" sId="7" odxf="1" s="1" dxf="1">
    <nc r="D267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465" sId="7" odxf="1" s="1" dxf="1">
    <nc r="E267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466" sId="7" odxf="1" s="1" dxf="1">
    <nc r="F267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467" sId="7" odxf="1" s="1" dxf="1">
    <nc r="G267" t="inlineStr">
      <is>
        <t>Trumpalaikiai pervedamieji indėliai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10468" sId="7" odxf="1" s="1" dxf="1">
    <nc r="H267">
      <v>238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267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J267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K267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L267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A267:XFD267" start="0" length="0">
    <dxf>
      <font>
        <sz val="10"/>
        <color auto="1"/>
        <name val="Times New Roman Baltic"/>
        <family val="1"/>
        <charset val="186"/>
        <scheme val="none"/>
      </font>
    </dxf>
  </rfmt>
  <rcc rId="10469" sId="7" odxf="1" s="1" dxf="1">
    <nc r="A268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10470" sId="7" odxf="1" s="1" dxf="1">
    <nc r="B268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471" sId="7" odxf="1" s="1" dxf="1">
    <nc r="C268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472" sId="7" odxf="1" s="1" dxf="1">
    <nc r="D26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473" sId="7" odxf="1" s="1" dxf="1">
    <nc r="E268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474" sId="7" odxf="1" s="1" dxf="1">
    <nc r="F268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475" sId="7" odxf="1" s="1" dxf="1">
    <nc r="G268" t="inlineStr">
      <is>
        <t>Ilgalaikiai pervedamieji indėliai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10476" sId="7" odxf="1" s="1" dxf="1">
    <nc r="H268">
      <v>239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268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J268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K268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L268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A268:XFD268" start="0" length="0">
    <dxf>
      <font>
        <sz val="10"/>
        <color auto="1"/>
        <name val="Times New Roman Baltic"/>
        <family val="1"/>
        <charset val="186"/>
        <scheme val="none"/>
      </font>
    </dxf>
  </rfmt>
  <rcc rId="10477" sId="7" odxf="1" s="1" dxf="1">
    <nc r="A269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10478" sId="7" odxf="1" s="1" dxf="1">
    <nc r="B269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479" sId="7" odxf="1" s="1" dxf="1">
    <nc r="C269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480" sId="7" odxf="1" s="1" dxf="1">
    <nc r="D269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481" sId="7" odxf="1" s="1" dxf="1">
    <nc r="E269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F269" start="0" length="0">
    <dxf>
      <font>
        <sz val="10"/>
        <color auto="1"/>
        <name val="Times New Roman Baltic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10482" sId="7" odxf="1" s="1" dxf="1">
    <nc r="G269" t="inlineStr">
      <is>
        <t>Kiti indėliai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10483" sId="7" odxf="1" s="1" dxf="1">
    <nc r="H269">
      <v>240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484" sId="7" odxf="1" s="1" dxf="1">
    <nc r="I269">
      <f>SUM(I270:I271)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485" sId="7" odxf="1" s="1" dxf="1">
    <nc r="J269">
      <f>SUM(J270:J271)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486" sId="7" odxf="1" s="1" dxf="1">
    <nc r="K269">
      <f>SUM(K270:K271)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487" sId="7" odxf="1" s="1" dxf="1">
    <nc r="L269">
      <f>SUM(L270:L271)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A269:XFD269" start="0" length="0">
    <dxf>
      <font>
        <sz val="10"/>
        <color auto="1"/>
        <name val="Times New Roman Baltic"/>
        <family val="1"/>
        <charset val="186"/>
        <scheme val="none"/>
      </font>
    </dxf>
  </rfmt>
  <rcc rId="10488" sId="7" odxf="1" s="1" dxf="1">
    <nc r="A270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10489" sId="7" odxf="1" s="1" dxf="1">
    <nc r="B270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490" sId="7" odxf="1" s="1" dxf="1">
    <nc r="C270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491" sId="7" odxf="1" s="1" dxf="1">
    <nc r="D27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492" sId="7" odxf="1" s="1" dxf="1">
    <nc r="E270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493" sId="7" odxf="1" s="1" dxf="1">
    <nc r="F27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494" sId="7" odxf="1" s="1" dxf="1">
    <nc r="G270" t="inlineStr">
      <is>
        <t>Kiti trumpalaikiai indėliai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10495" sId="7" odxf="1" s="1" dxf="1">
    <nc r="H270">
      <v>241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270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J270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K270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L270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A270:XFD270" start="0" length="0">
    <dxf>
      <font>
        <sz val="10"/>
        <color auto="1"/>
        <name val="Times New Roman Baltic"/>
        <family val="1"/>
        <charset val="186"/>
        <scheme val="none"/>
      </font>
    </dxf>
  </rfmt>
  <rcc rId="10496" sId="7" odxf="1" s="1" dxf="1">
    <nc r="A271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10497" sId="7" odxf="1" s="1" dxf="1">
    <nc r="B271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498" sId="7" odxf="1" s="1" dxf="1">
    <nc r="C271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499" sId="7" odxf="1" s="1" dxf="1">
    <nc r="D271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500" sId="7" odxf="1" s="1" dxf="1">
    <nc r="E271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501" sId="7" odxf="1" s="1" dxf="1">
    <nc r="F271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502" sId="7" odxf="1" s="1" dxf="1">
    <nc r="G271" t="inlineStr">
      <is>
        <t>Kiti ilgalaikiai indėliai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10503" sId="7" odxf="1" s="1" dxf="1">
    <nc r="H271">
      <v>242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271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J271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K271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L271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A271:XFD271" start="0" length="0">
    <dxf>
      <font>
        <sz val="10"/>
        <color auto="1"/>
        <name val="Times New Roman Baltic"/>
        <family val="1"/>
        <charset val="186"/>
        <scheme val="none"/>
      </font>
    </dxf>
  </rfmt>
  <rcc rId="10504" sId="7" odxf="1" s="1" dxf="1">
    <nc r="A272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10505" sId="7" odxf="1" s="1" dxf="1">
    <nc r="B272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506" sId="7" odxf="1" s="1" dxf="1">
    <nc r="C272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507" sId="7" odxf="1" s="1" dxf="1">
    <nc r="D272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E272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F272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10508" sId="7" odxf="1" s="1" dxf="1">
    <nc r="G272" t="inlineStr">
      <is>
        <t>Vertybiniai popieriai (įsigyti iš nerezidentų)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10509" sId="7" odxf="1" s="1" dxf="1">
    <nc r="H272">
      <v>243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510" sId="7" odxf="1" s="1" dxf="1">
    <nc r="I272">
      <f>I273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511" sId="7" odxf="1" s="1" dxf="1">
    <nc r="J272">
      <f>J273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512" sId="7" odxf="1" s="1" dxf="1">
    <nc r="K272">
      <f>K273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513" sId="7" odxf="1" s="1" dxf="1">
    <nc r="L272">
      <f>L273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A272:XFD272" start="0" length="0">
    <dxf>
      <font>
        <sz val="10"/>
        <color auto="1"/>
        <name val="Times New Roman Baltic"/>
        <family val="1"/>
        <charset val="186"/>
        <scheme val="none"/>
      </font>
    </dxf>
  </rfmt>
  <rcc rId="10514" sId="7" odxf="1" s="1" dxf="1">
    <nc r="A273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515" sId="7" odxf="1" s="1" dxf="1">
    <nc r="B273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516" sId="7" odxf="1" s="1" dxf="1">
    <nc r="C273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cc rId="10517" sId="7" odxf="1" s="1" dxf="1">
    <nc r="D273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cc rId="10518" sId="7" odxf="1" s="1" dxf="1">
    <nc r="E273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fmt sheetId="7" s="1" sqref="F273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bottom style="hair">
          <color indexed="64"/>
        </bottom>
      </border>
    </dxf>
  </rfmt>
  <rcc rId="10519" sId="7" odxf="1" s="1" dxf="1">
    <nc r="G273" t="inlineStr">
      <is>
        <t>Vertybiniai popieriai (įsigyti iš nerezidentų)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10520" sId="7" odxf="1" s="1" dxf="1">
    <nc r="H273">
      <v>244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521" sId="7" odxf="1" s="1" dxf="1">
    <nc r="I273">
      <f>SUM(I274:I275)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bottom style="hair">
          <color indexed="64"/>
        </bottom>
      </border>
    </ndxf>
  </rcc>
  <rcc rId="10522" sId="7" odxf="1" s="1" dxf="1">
    <nc r="J273">
      <f>SUM(J274:J275)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bottom style="hair">
          <color indexed="64"/>
        </bottom>
      </border>
    </ndxf>
  </rcc>
  <rcc rId="10523" sId="7" odxf="1" s="1" dxf="1">
    <nc r="K273">
      <f>SUM(K274:K275)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10524" sId="7" odxf="1" s="1" dxf="1">
    <nc r="L273">
      <f>SUM(L274:L275)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fmt sheetId="7" s="1" sqref="A273:XFD273" start="0" length="0">
    <dxf>
      <font>
        <sz val="10"/>
        <color auto="1"/>
        <name val="Times New Roman Baltic"/>
        <family val="1"/>
        <charset val="186"/>
        <scheme val="none"/>
      </font>
    </dxf>
  </rfmt>
  <rcc rId="10525" sId="7" odxf="1" s="1" dxf="1">
    <nc r="A274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526" sId="7" odxf="1" s="1" dxf="1">
    <nc r="B274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527" sId="7" odxf="1" s="1" dxf="1">
    <nc r="C274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528" sId="7" odxf="1" s="1" dxf="1">
    <nc r="D274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529" sId="7" odxf="1" s="1" dxf="1">
    <nc r="E27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530" sId="7" odxf="1" s="1" dxf="1">
    <nc r="F27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531" sId="7" odxf="1" s="1" dxf="1">
    <nc r="G274" t="inlineStr">
      <is>
        <t>Trumpalaikiai vertybiniai popieriai (įsigyti iš nerezidentų)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10532" sId="7" odxf="1" s="1" dxf="1">
    <nc r="H274">
      <v>245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274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J274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K274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L274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A274:XFD274" start="0" length="0">
    <dxf>
      <font>
        <sz val="10"/>
        <color auto="1"/>
        <name val="Times New Roman Baltic"/>
        <family val="1"/>
        <charset val="186"/>
        <scheme val="none"/>
      </font>
    </dxf>
  </rfmt>
  <rcc rId="10533" sId="7" odxf="1" s="1" dxf="1">
    <nc r="A275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534" sId="7" odxf="1" s="1" dxf="1">
    <nc r="B275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535" sId="7" odxf="1" s="1" dxf="1">
    <nc r="C275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536" sId="7" odxf="1" s="1" dxf="1">
    <nc r="D275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537" sId="7" odxf="1" s="1" dxf="1">
    <nc r="E275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538" sId="7" odxf="1" s="1" dxf="1">
    <nc r="F275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539" sId="7" odxf="1" s="1" dxf="1">
    <nc r="G275" t="inlineStr">
      <is>
        <t>Ilgalaikiai  vertybiniai popieriai (įsigyti iš nerezidentų)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10540" sId="7" odxf="1" s="1" dxf="1">
    <nc r="H275">
      <v>246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275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J275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K275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L275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A275:XFD275" start="0" length="0">
    <dxf>
      <font>
        <sz val="10"/>
        <color auto="1"/>
        <name val="Times New Roman Baltic"/>
        <family val="1"/>
        <charset val="186"/>
        <scheme val="none"/>
      </font>
    </dxf>
  </rfmt>
  <rcc rId="10541" sId="7" odxf="1" s="1" dxf="1">
    <nc r="A276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542" sId="7" odxf="1" s="1" dxf="1">
    <nc r="B276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543" sId="7" odxf="1" s="1" dxf="1">
    <nc r="C276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544" sId="7" odxf="1" s="1" dxf="1">
    <nc r="D276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E276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F276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10545" sId="7" odxf="1" s="1" dxf="1">
    <nc r="G276" t="inlineStr">
      <is>
        <t>Išvestinės finansinės priemonės (įsigytos iš nerezidentų)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10546" sId="7" odxf="1" s="1" dxf="1">
    <nc r="H276">
      <v>247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547" sId="7" odxf="1" s="1" dxf="1">
    <nc r="I276">
      <f>I277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548" sId="7" odxf="1" s="1" dxf="1">
    <nc r="J276">
      <f>J277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10549" sId="7" odxf="1" s="1" dxf="1">
    <nc r="K276">
      <f>K277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550" sId="7" odxf="1" s="1" dxf="1">
    <nc r="L276">
      <f>L277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A276:XFD276" start="0" length="0">
    <dxf>
      <font>
        <sz val="10"/>
        <color auto="1"/>
        <name val="Times New Roman Baltic"/>
        <family val="1"/>
        <charset val="186"/>
        <scheme val="none"/>
      </font>
    </dxf>
  </rfmt>
  <rcc rId="10551" sId="7" odxf="1" s="1" dxf="1">
    <nc r="A277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10552" sId="7" odxf="1" s="1" dxf="1">
    <nc r="B277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553" sId="7" odxf="1" s="1" dxf="1">
    <nc r="C277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554" sId="7" odxf="1" s="1" dxf="1">
    <nc r="D277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555" sId="7" odxf="1" s="1" dxf="1">
    <nc r="E277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F277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10556" sId="7" odxf="1" s="1" dxf="1">
    <nc r="G277" t="inlineStr">
      <is>
        <t>Išvestinės finansinės priemonės (įsigytos iš nerezidentų)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10557" sId="7" odxf="1" s="1" dxf="1">
    <nc r="H277">
      <v>248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558" sId="7" odxf="1" s="1" dxf="1">
    <nc r="I277">
      <f>I278+I279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559" sId="7" odxf="1" s="1" dxf="1">
    <nc r="J277">
      <f>J278+J279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560" sId="7" odxf="1" s="1" dxf="1">
    <nc r="K277">
      <f>K278+K279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561" sId="7" odxf="1" s="1" dxf="1">
    <nc r="L277">
      <f>L278+L279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A277:XFD277" start="0" length="0">
    <dxf>
      <font>
        <sz val="10"/>
        <color auto="1"/>
        <name val="Times New Roman Baltic"/>
        <family val="1"/>
        <charset val="186"/>
        <scheme val="none"/>
      </font>
    </dxf>
  </rfmt>
  <rcc rId="10562" sId="7" odxf="1" s="1" dxf="1">
    <nc r="A278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10563" sId="7" odxf="1" s="1" dxf="1">
    <nc r="B278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564" sId="7" odxf="1" s="1" dxf="1">
    <nc r="C278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565" sId="7" odxf="1" s="1" dxf="1">
    <nc r="D278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566" sId="7" odxf="1" s="1" dxf="1">
    <nc r="E27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567" sId="7" odxf="1" s="1" dxf="1">
    <nc r="F27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568" sId="7" odxf="1" s="1" dxf="1">
    <nc r="G278" t="inlineStr">
      <is>
        <t>Trumpalaikės išvestinės finansinės priemonės (įsigytos iš nerezidentų)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10569" sId="7" odxf="1" s="1" dxf="1">
    <nc r="H278">
      <v>249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278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J278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K278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L278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A278:XFD278" start="0" length="0">
    <dxf>
      <font>
        <sz val="10"/>
        <color auto="1"/>
        <name val="Times New Roman Baltic"/>
        <family val="1"/>
        <charset val="186"/>
        <scheme val="none"/>
      </font>
    </dxf>
  </rfmt>
  <rcc rId="10570" sId="7" odxf="1" s="1" dxf="1">
    <nc r="A279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10571" sId="7" odxf="1" s="1" dxf="1">
    <nc r="B279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572" sId="7" odxf="1" s="1" dxf="1">
    <nc r="C279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573" sId="7" odxf="1" s="1" dxf="1">
    <nc r="D279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574" sId="7" odxf="1" s="1" dxf="1">
    <nc r="E279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575" sId="7" odxf="1" s="1" dxf="1">
    <nc r="F279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576" sId="7" odxf="1" s="1" dxf="1">
    <nc r="G279" t="inlineStr">
      <is>
        <t>Ilgalaikės išvestinės finansinės priemonės (įsigytos iš nerezidentų)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10577" sId="7" odxf="1" s="1" dxf="1">
    <nc r="H279">
      <v>250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279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J279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K279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L279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A279:XFD279" start="0" length="0">
    <dxf>
      <font>
        <sz val="10"/>
        <color auto="1"/>
        <name val="Times New Roman Baltic"/>
        <family val="1"/>
        <charset val="186"/>
        <scheme val="none"/>
      </font>
    </dxf>
  </rfmt>
  <rcc rId="10578" sId="7" odxf="1" s="1" dxf="1">
    <nc r="A280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579" sId="7" odxf="1" s="1" dxf="1">
    <nc r="B280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580" sId="7" odxf="1" s="1" dxf="1">
    <nc r="C280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581" sId="7" odxf="1" s="1" dxf="1">
    <nc r="D280">
      <v>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E280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F280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10582" sId="7" odxf="1" s="1" dxf="1">
    <nc r="G280" t="inlineStr">
      <is>
        <t>Paskolos (suteiktos nerezidentams)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10583" sId="7" odxf="1" s="1" dxf="1">
    <nc r="H280">
      <v>251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584" sId="7" odxf="1" s="1" dxf="1">
    <nc r="I280">
      <f>I281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585" sId="7" odxf="1" s="1" dxf="1">
    <nc r="J280">
      <f>J281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10586" sId="7" odxf="1" s="1" dxf="1">
    <nc r="K280">
      <f>K281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587" sId="7" odxf="1" s="1" dxf="1">
    <nc r="L280">
      <f>L281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A280:XFD280" start="0" length="0">
    <dxf>
      <font>
        <sz val="10"/>
        <color auto="1"/>
        <name val="Times New Roman Baltic"/>
        <family val="1"/>
        <charset val="186"/>
        <scheme val="none"/>
      </font>
    </dxf>
  </rfmt>
  <rcc rId="10588" sId="7" odxf="1" s="1" dxf="1">
    <nc r="A281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589" sId="7" odxf="1" s="1" dxf="1">
    <nc r="B281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590" sId="7" odxf="1" s="1" dxf="1">
    <nc r="C281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591" sId="7" odxf="1" s="1" dxf="1">
    <nc r="D281">
      <v>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592" sId="7" odxf="1" s="1" dxf="1">
    <nc r="E281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F281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10593" sId="7" odxf="1" s="1" dxf="1">
    <nc r="G281" t="inlineStr">
      <is>
        <t>Paskolos (suteiktos nerezidentams)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10594" sId="7" odxf="1" s="1" dxf="1">
    <nc r="H281">
      <v>252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595" sId="7" odxf="1" s="1" dxf="1">
    <nc r="I281">
      <f>SUM(I282:I283)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596" sId="7" odxf="1" s="1" dxf="1">
    <nc r="J281">
      <f>SUM(J282:J283)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10597" sId="7" odxf="1" s="1" dxf="1">
    <nc r="K281">
      <f>SUM(K282:K283)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598" sId="7" odxf="1" s="1" dxf="1">
    <nc r="L281">
      <f>SUM(L282:L283)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A281:XFD281" start="0" length="0">
    <dxf>
      <font>
        <sz val="10"/>
        <color auto="1"/>
        <name val="Times New Roman Baltic"/>
        <family val="1"/>
        <charset val="186"/>
        <scheme val="none"/>
      </font>
    </dxf>
  </rfmt>
  <rcc rId="10599" sId="7" odxf="1" s="1" dxf="1">
    <nc r="A282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600" sId="7" odxf="1" s="1" dxf="1">
    <nc r="B282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601" sId="7" odxf="1" s="1" dxf="1">
    <nc r="C282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602" sId="7" odxf="1" s="1" dxf="1">
    <nc r="D282">
      <v>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603" sId="7" odxf="1" s="1" dxf="1">
    <nc r="E28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604" sId="7" odxf="1" s="1" dxf="1">
    <nc r="F28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605" sId="7" odxf="1" s="1" dxf="1">
    <nc r="G282" t="inlineStr">
      <is>
        <t>Trumpalaikės paskolos (suteiktos nerezidentams)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10606" sId="7" odxf="1" s="1" dxf="1">
    <nc r="H282">
      <v>253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282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J282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K282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L282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A282:XFD282" start="0" length="0">
    <dxf>
      <font>
        <sz val="10"/>
        <color auto="1"/>
        <name val="Times New Roman Baltic"/>
        <family val="1"/>
        <charset val="186"/>
        <scheme val="none"/>
      </font>
    </dxf>
  </rfmt>
  <rcc rId="10607" sId="7" odxf="1" s="1" dxf="1">
    <nc r="A283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10608" sId="7" odxf="1" s="1" dxf="1">
    <nc r="B283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cc rId="10609" sId="7" odxf="1" s="1" dxf="1">
    <nc r="C283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cc rId="10610" sId="7" odxf="1" s="1" dxf="1">
    <nc r="D283">
      <v>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cc rId="10611" sId="7" odxf="1" s="1" dxf="1">
    <nc r="E283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cc rId="10612" sId="7" odxf="1" s="1" dxf="1">
    <nc r="F283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bottom style="hair">
          <color indexed="64"/>
        </bottom>
      </border>
    </ndxf>
  </rcc>
  <rcc rId="10613" sId="7" odxf="1" s="1" dxf="1">
    <nc r="G283" t="inlineStr">
      <is>
        <t>Ilgalaikės paskolos (suteiktos nerezidentams)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10614" sId="7" odxf="1" s="1" dxf="1">
    <nc r="H283">
      <v>254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283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J283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K283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L283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A283:XFD283" start="0" length="0">
    <dxf>
      <font>
        <sz val="10"/>
        <color auto="1"/>
        <name val="Times New Roman Baltic"/>
        <family val="1"/>
        <charset val="186"/>
        <scheme val="none"/>
      </font>
    </dxf>
  </rfmt>
  <rcc rId="10615" sId="7" odxf="1" s="1" dxf="1">
    <nc r="A284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616" sId="7" odxf="1" s="1" dxf="1">
    <nc r="B284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617" sId="7" odxf="1" s="1" dxf="1">
    <nc r="C284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618" sId="7" odxf="1" s="1" dxf="1">
    <nc r="D284">
      <v>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E284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F284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10619" sId="7" odxf="1" s="1" dxf="1">
    <nc r="G284" t="inlineStr">
      <is>
        <t>Akcijos (įsigytos iš nerezidentų)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10620" sId="7" odxf="1" s="1" dxf="1">
    <nc r="H284">
      <v>255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621" sId="7" odxf="1" s="1" dxf="1">
    <nc r="I284">
      <f>I285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622" sId="7" odxf="1" s="1" dxf="1">
    <nc r="J284">
      <f>J285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10623" sId="7" odxf="1" s="1" dxf="1">
    <nc r="K284">
      <f>K285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624" sId="7" odxf="1" s="1" dxf="1">
    <nc r="L284">
      <f>L285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A284:XFD284" start="0" length="0">
    <dxf>
      <font>
        <sz val="10"/>
        <color auto="1"/>
        <name val="Times New Roman Baltic"/>
        <family val="1"/>
        <charset val="186"/>
        <scheme val="none"/>
      </font>
    </dxf>
  </rfmt>
  <rcc rId="10625" sId="7" odxf="1" s="1" dxf="1">
    <nc r="A285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626" sId="7" odxf="1" s="1" dxf="1">
    <nc r="B285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627" sId="7" odxf="1" s="1" dxf="1">
    <nc r="C285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628" sId="7" odxf="1" s="1" dxf="1">
    <nc r="D285">
      <v>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629" sId="7" odxf="1" s="1" dxf="1">
    <nc r="E285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F285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10630" sId="7" odxf="1" s="1" dxf="1">
    <nc r="G285" t="inlineStr">
      <is>
        <t>Akcijos (įsigytos iš nerezidentų)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10631" sId="7" odxf="1" s="1" dxf="1">
    <nc r="H285">
      <v>256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632" sId="7" odxf="1" s="1" dxf="1">
    <nc r="I285">
      <f>I286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633" sId="7" odxf="1" s="1" dxf="1">
    <nc r="J285">
      <f>J286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10634" sId="7" odxf="1" s="1" dxf="1">
    <nc r="K285">
      <f>K286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635" sId="7" odxf="1" s="1" dxf="1">
    <nc r="L285">
      <f>L286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A285:XFD285" start="0" length="0">
    <dxf>
      <font>
        <sz val="10"/>
        <color auto="1"/>
        <name val="Times New Roman Baltic"/>
        <family val="1"/>
        <charset val="186"/>
        <scheme val="none"/>
      </font>
    </dxf>
  </rfmt>
  <rcc rId="10636" sId="7" odxf="1" s="1" dxf="1">
    <nc r="A286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637" sId="7" odxf="1" s="1" dxf="1">
    <nc r="B286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638" sId="7" odxf="1" s="1" dxf="1">
    <nc r="C286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639" sId="7" odxf="1" s="1" dxf="1">
    <nc r="D286">
      <v>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640" sId="7" odxf="1" s="1" dxf="1">
    <nc r="E28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641" sId="7" odxf="1" s="1" dxf="1">
    <nc r="F28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642" sId="7" odxf="1" s="1" dxf="1">
    <nc r="G286" t="inlineStr">
      <is>
        <t>Akcijos (įsigytos iš nerezidentų)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10643" sId="7" odxf="1" s="1" dxf="1">
    <nc r="H286">
      <v>257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28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J28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K28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L28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A286:XFD286" start="0" length="0">
    <dxf>
      <font>
        <sz val="10"/>
        <color auto="1"/>
        <name val="Times New Roman Baltic"/>
        <family val="1"/>
        <charset val="186"/>
        <scheme val="none"/>
      </font>
    </dxf>
  </rfmt>
  <rcc rId="10644" sId="7" odxf="1" s="1" dxf="1">
    <nc r="A287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645" sId="7" odxf="1" s="1" dxf="1">
    <nc r="B287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646" sId="7" odxf="1" s="1" dxf="1">
    <nc r="C287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647" sId="7" odxf="1" s="1" dxf="1">
    <nc r="D287">
      <v>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E287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F287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10648" sId="7" odxf="1" s="1" dxf="1">
    <nc r="G287" t="inlineStr">
      <is>
        <t xml:space="preserve">Draudimo techniniai atidėjiniai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10649" sId="7" odxf="1" s="1" dxf="1">
    <nc r="H287">
      <v>258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650" sId="7" odxf="1" s="1" dxf="1">
    <nc r="I287">
      <f>I288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651" sId="7" odxf="1" s="1" dxf="1">
    <nc r="J287">
      <f>J288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top style="hair">
          <color indexed="64"/>
        </top>
        <bottom style="hair">
          <color indexed="64"/>
        </bottom>
      </border>
    </ndxf>
  </rcc>
  <rcc rId="10652" sId="7" odxf="1" s="1" dxf="1">
    <nc r="K287">
      <f>K288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653" sId="7" odxf="1" s="1" dxf="1">
    <nc r="L287">
      <f>L288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A287:XFD287" start="0" length="0">
    <dxf>
      <font>
        <sz val="10"/>
        <color auto="1"/>
        <name val="Times New Roman Baltic"/>
        <family val="1"/>
        <charset val="186"/>
        <scheme val="none"/>
      </font>
    </dxf>
  </rfmt>
  <rcc rId="10654" sId="7" odxf="1" s="1" dxf="1">
    <nc r="A288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655" sId="7" odxf="1" s="1" dxf="1">
    <nc r="B288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656" sId="7" odxf="1" s="1" dxf="1">
    <nc r="C288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657" sId="7" odxf="1" s="1" dxf="1">
    <nc r="D288">
      <v>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658" sId="7" odxf="1" s="1" dxf="1">
    <nc r="E28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F288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10659" sId="7" odxf="1" s="1" dxf="1">
    <nc r="G288" t="inlineStr">
      <is>
        <t xml:space="preserve">Draudimo techniniai atidėjiniai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10660" sId="7" odxf="1" s="1" dxf="1">
    <nc r="H288">
      <v>259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661" sId="7" odxf="1" s="1" dxf="1">
    <nc r="I288">
      <f>I289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662" sId="7" odxf="1" s="1" dxf="1">
    <nc r="J288">
      <f>J289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top style="hair">
          <color indexed="64"/>
        </top>
        <bottom style="hair">
          <color indexed="64"/>
        </bottom>
      </border>
    </ndxf>
  </rcc>
  <rcc rId="10663" sId="7" odxf="1" s="1" dxf="1">
    <nc r="K288">
      <f>K289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664" sId="7" odxf="1" s="1" dxf="1">
    <nc r="L288">
      <f>L289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A288:XFD288" start="0" length="0">
    <dxf>
      <font>
        <sz val="10"/>
        <color auto="1"/>
        <name val="Times New Roman Baltic"/>
        <family val="1"/>
        <charset val="186"/>
        <scheme val="none"/>
      </font>
    </dxf>
  </rfmt>
  <rcc rId="10665" sId="7" odxf="1" s="1" dxf="1">
    <nc r="A289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666" sId="7" odxf="1" s="1" dxf="1">
    <nc r="B289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</border>
    </ndxf>
  </rcc>
  <rcc rId="10667" sId="7" odxf="1" s="1" dxf="1">
    <nc r="C289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</border>
    </ndxf>
  </rcc>
  <rcc rId="10668" sId="7" odxf="1" s="1" dxf="1">
    <nc r="D289">
      <v>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669" sId="7" odxf="1" s="1" dxf="1">
    <nc r="E289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</border>
    </ndxf>
  </rcc>
  <rcc rId="10670" sId="7" odxf="1" s="1" dxf="1">
    <nc r="F289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</border>
    </ndxf>
  </rcc>
  <rcc rId="10671" sId="7" odxf="1" s="1" dxf="1">
    <nc r="G289" t="inlineStr">
      <is>
        <t xml:space="preserve">Draudimo techniniai atidėjiniai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</border>
    </ndxf>
  </rcc>
  <rcc rId="10672" sId="7" odxf="1" s="1" dxf="1">
    <nc r="H289">
      <v>260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289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J289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K289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L289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A289:XFD289" start="0" length="0">
    <dxf>
      <font>
        <sz val="10"/>
        <color auto="1"/>
        <name val="Times New Roman Baltic"/>
        <family val="1"/>
        <charset val="186"/>
        <scheme val="none"/>
      </font>
    </dxf>
  </rfmt>
  <rcc rId="10673" sId="7" odxf="1" s="1" dxf="1">
    <nc r="A290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10674" sId="7" odxf="1" s="1" dxf="1">
    <nc r="B290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675" sId="7" odxf="1" s="1" dxf="1">
    <nc r="C290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676" sId="7" odxf="1" s="1" dxf="1">
    <nc r="D290">
      <v>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E290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F290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10677" sId="7" odxf="1" s="1" dxf="1">
    <nc r="G290" t="inlineStr">
      <is>
        <t>Kitos mokėtinos sumos (suteiktos)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10678" sId="7" odxf="1" s="1" dxf="1">
    <nc r="H290">
      <v>261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679" sId="7" odxf="1" s="1" dxf="1">
    <nc r="I290">
      <f>I291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680" sId="7" odxf="1" s="1" dxf="1">
    <nc r="J290">
      <f>J291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top style="hair">
          <color indexed="64"/>
        </top>
        <bottom style="hair">
          <color indexed="64"/>
        </bottom>
      </border>
    </ndxf>
  </rcc>
  <rcc rId="10681" sId="7" odxf="1" s="1" dxf="1">
    <nc r="K290">
      <f>K291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682" sId="7" odxf="1" s="1" dxf="1">
    <nc r="L290">
      <f>L291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A290:XFD290" start="0" length="0">
    <dxf>
      <font>
        <sz val="10"/>
        <color auto="1"/>
        <name val="Times New Roman Baltic"/>
        <family val="1"/>
        <charset val="186"/>
        <scheme val="none"/>
      </font>
    </dxf>
  </rfmt>
  <rcc rId="10683" sId="7" odxf="1" s="1" dxf="1">
    <nc r="A291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10684" sId="7" odxf="1" s="1" dxf="1">
    <nc r="B291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685" sId="7" odxf="1" s="1" dxf="1">
    <nc r="C291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686" sId="7" odxf="1" s="1" dxf="1">
    <nc r="D291">
      <v>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687" sId="7" odxf="1" s="1" dxf="1">
    <nc r="E291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F291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10688" sId="7" odxf="1" s="1" dxf="1">
    <nc r="G291" t="inlineStr">
      <is>
        <t>Kitos mokėtinos sumos (suteiktos)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10689" sId="7" odxf="1" s="1" dxf="1">
    <nc r="H291">
      <v>262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690" sId="7" odxf="1" s="1" dxf="1">
    <nc r="I291">
      <f>I292+I293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691" sId="7" odxf="1" s="1" dxf="1">
    <nc r="J291">
      <f>J292+J293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692" sId="7" odxf="1" s="1" dxf="1">
    <nc r="K291">
      <f>K292+K293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693" sId="7" odxf="1" s="1" dxf="1">
    <nc r="L291">
      <f>L292+L293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A291:XFD291" start="0" length="0">
    <dxf>
      <font>
        <sz val="10"/>
        <color auto="1"/>
        <name val="Times New Roman Baltic"/>
        <family val="1"/>
        <charset val="186"/>
        <scheme val="none"/>
      </font>
    </dxf>
  </rfmt>
  <rcc rId="10694" sId="7" odxf="1" s="1" dxf="1">
    <nc r="A292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10695" sId="7" odxf="1" s="1" dxf="1">
    <nc r="B292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696" sId="7" odxf="1" s="1" dxf="1">
    <nc r="C292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697" sId="7" odxf="1" s="1" dxf="1">
    <nc r="D292">
      <v>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698" sId="7" odxf="1" s="1" dxf="1">
    <nc r="E29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699" sId="7" odxf="1" s="1" dxf="1">
    <nc r="F29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700" sId="7" odxf="1" s="1" dxf="1">
    <nc r="G292" t="inlineStr">
      <is>
        <t>Kitos trumpalaikės mokėtinos sumos (suteiktos)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10701" sId="7" odxf="1" s="1" dxf="1">
    <nc r="H292">
      <v>263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292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J292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K292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L292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A292:XFD292" start="0" length="0">
    <dxf>
      <font>
        <sz val="10"/>
        <color auto="1"/>
        <name val="Times New Roman Baltic"/>
        <family val="1"/>
        <charset val="186"/>
        <scheme val="none"/>
      </font>
    </dxf>
  </rfmt>
  <rcc rId="10702" sId="7" odxf="1" s="1" dxf="1">
    <nc r="A293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10703" sId="7" odxf="1" s="1" dxf="1">
    <nc r="B293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704" sId="7" odxf="1" s="1" dxf="1">
    <nc r="C293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705" sId="7" odxf="1" s="1" dxf="1">
    <nc r="D293">
      <v>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706" sId="7" odxf="1" s="1" dxf="1">
    <nc r="E293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707" sId="7" odxf="1" s="1" dxf="1">
    <nc r="F293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708" sId="7" odxf="1" s="1" dxf="1">
    <nc r="G293" t="inlineStr">
      <is>
        <t>Kitos ilgalaikės mokėtinos sumos (suteiktos)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10709" sId="7" odxf="1" s="1" dxf="1">
    <nc r="H293">
      <v>264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293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J293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K293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L293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A293:XFD293" start="0" length="0">
    <dxf>
      <font>
        <sz val="10"/>
        <color auto="1"/>
        <name val="Times New Roman Baltic"/>
        <family val="1"/>
        <charset val="186"/>
        <scheme val="none"/>
      </font>
    </dxf>
  </rfmt>
  <rcc rId="10710" sId="7" odxf="1" s="1" dxf="1">
    <nc r="A294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bottom style="hair">
          <color indexed="64"/>
        </bottom>
      </border>
    </ndxf>
  </rcc>
  <rcc rId="10711" sId="7" odxf="1" s="1" dxf="1">
    <nc r="B294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bottom style="hair">
          <color indexed="64"/>
        </bottom>
      </border>
    </ndxf>
  </rcc>
  <rfmt sheetId="7" s="1" sqref="C294" start="0" length="0">
    <dxf>
      <font>
        <b/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D294" start="0" length="0">
    <dxf>
      <font>
        <b/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E294" start="0" length="0">
    <dxf>
      <font>
        <b/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F294" start="0" length="0">
    <dxf>
      <font>
        <b/>
        <sz val="10"/>
        <color auto="1"/>
        <name val="Times New Roman Baltic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10712" sId="7" odxf="1" s="1" dxf="1">
    <nc r="G294" t="inlineStr">
      <is>
        <t xml:space="preserve">Finansinių įsipareigojimų vykdymo išlaidos (grąžintos skolos)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10713" sId="7" odxf="1" s="1" dxf="1">
    <nc r="H294">
      <v>265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714" sId="7" odxf="1" s="1" dxf="1">
    <nc r="I294">
      <f>SUM(I295+I327)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715" sId="7" odxf="1" s="1" dxf="1">
    <nc r="J294">
      <f>SUM(J295+J327)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top style="hair">
          <color indexed="64"/>
        </top>
        <bottom style="hair">
          <color indexed="64"/>
        </bottom>
      </border>
    </ndxf>
  </rcc>
  <rcc rId="10716" sId="7" odxf="1" s="1" dxf="1">
    <nc r="K294">
      <f>SUM(K295+K327)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717" sId="7" odxf="1" s="1" dxf="1">
    <nc r="L294">
      <f>SUM(L295+L327)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A294:XFD294" start="0" length="0">
    <dxf>
      <font>
        <sz val="10"/>
        <color auto="1"/>
        <name val="Times New Roman Baltic"/>
        <family val="1"/>
        <charset val="186"/>
        <scheme val="none"/>
      </font>
    </dxf>
  </rfmt>
  <rcc rId="10718" sId="7" odxf="1" s="1" dxf="1">
    <nc r="A295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10719" sId="7" odxf="1" s="1" dxf="1">
    <nc r="B295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10720" sId="7" odxf="1" s="1" dxf="1">
    <nc r="C295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D295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E295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F295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10721" sId="7" odxf="1" s="1" dxf="1">
    <nc r="G295" t="inlineStr">
      <is>
        <t>Vidaus finansinių įsipareigojimų vykdymo išlaidos ( kreditoriams rezidentams grąžintos skolos)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10722" sId="7" odxf="1" s="1" dxf="1">
    <nc r="H295">
      <v>266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723" sId="7" odxf="1" s="1" dxf="1">
    <nc r="I295">
      <f>SUM(I296+I305+I309+I313+I317+I320+I323)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724" sId="7" odxf="1" s="1" dxf="1">
    <nc r="J295">
      <f>SUM(J296+J305+J309+J313+J317+J320+J323)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top style="hair">
          <color indexed="64"/>
        </top>
        <bottom style="hair">
          <color indexed="64"/>
        </bottom>
      </border>
    </ndxf>
  </rcc>
  <rcc rId="10725" sId="7" odxf="1" s="1" dxf="1">
    <nc r="K295">
      <f>SUM(K296+K305+K309+K313+K317+K320+K323)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726" sId="7" odxf="1" s="1" dxf="1">
    <nc r="L295">
      <f>SUM(L296+L305+L309+L313+L317+L320+L323)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A295:XFD295" start="0" length="0">
    <dxf>
      <font>
        <sz val="10"/>
        <color auto="1"/>
        <name val="Times New Roman Baltic"/>
        <family val="1"/>
        <charset val="186"/>
        <scheme val="none"/>
      </font>
    </dxf>
  </rfmt>
  <rcc rId="10727" sId="7" odxf="1" s="1" dxf="1">
    <nc r="A296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10728" sId="7" odxf="1" s="1" dxf="1">
    <nc r="B296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10729" sId="7" odxf="1" s="1" dxf="1">
    <nc r="C29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730" sId="7" odxf="1" s="1" dxf="1">
    <nc r="D29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E296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F296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10731" sId="7" odxf="1" s="1" dxf="1">
    <nc r="G296" t="inlineStr">
      <is>
        <t>Grynieji pinigai ir indėliai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10732" sId="7" odxf="1" s="1" dxf="1">
    <nc r="H296">
      <v>267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733" sId="7" odxf="1" s="1" dxf="1">
    <nc r="I296">
      <f>SUM(I297+I299+I302)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734" sId="7" odxf="1" s="1" dxf="1">
    <nc r="J296">
      <f>SUM(J297+J299+J302)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735" sId="7" odxf="1" s="1" dxf="1">
    <nc r="K296">
      <f>SUM(K297+K299+K302)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736" sId="7" odxf="1" s="1" dxf="1">
    <nc r="L296">
      <f>SUM(L297+L299+L302)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A296:XFD296" start="0" length="0">
    <dxf>
      <font>
        <sz val="10"/>
        <color auto="1"/>
        <name val="Times New Roman Baltic"/>
        <family val="1"/>
        <charset val="186"/>
        <scheme val="none"/>
      </font>
    </dxf>
  </rfmt>
  <rcc rId="10737" sId="7" odxf="1" s="1" dxf="1">
    <nc r="A297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10738" sId="7" odxf="1" s="1" dxf="1">
    <nc r="B297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10739" sId="7" odxf="1" s="1" dxf="1">
    <nc r="C297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740" sId="7" odxf="1" s="1" dxf="1">
    <nc r="D297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741" sId="7" odxf="1" s="1" dxf="1">
    <nc r="E297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F297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10742" sId="7" odxf="1" s="1" dxf="1">
    <nc r="G297" t="inlineStr">
      <is>
        <t>Grynieji pinigai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10743" sId="7" odxf="1" s="1" dxf="1">
    <nc r="H297">
      <v>268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744" sId="7" odxf="1" s="1" dxf="1">
    <nc r="I297">
      <f>SUM(I298:I298)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745" sId="7" odxf="1" s="1" dxf="1">
    <nc r="J297">
      <f>SUM(J298:J298)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top style="hair">
          <color indexed="64"/>
        </top>
        <bottom style="hair">
          <color indexed="64"/>
        </bottom>
      </border>
    </ndxf>
  </rcc>
  <rcc rId="10746" sId="7" odxf="1" s="1" dxf="1">
    <nc r="K297">
      <f>SUM(K298:K298)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747" sId="7" odxf="1" s="1" dxf="1">
    <nc r="L297">
      <f>SUM(L298:L298)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A297:XFD297" start="0" length="0">
    <dxf>
      <font>
        <sz val="10"/>
        <color auto="1"/>
        <name val="Times New Roman Baltic"/>
        <family val="1"/>
        <charset val="186"/>
        <scheme val="none"/>
      </font>
    </dxf>
  </rfmt>
  <rcc rId="10748" sId="7" odxf="1" s="1" dxf="1">
    <nc r="A298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10749" sId="7" odxf="1" s="1" dxf="1">
    <nc r="B298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10750" sId="7" odxf="1" s="1" dxf="1">
    <nc r="C29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751" sId="7" odxf="1" s="1" dxf="1">
    <nc r="D29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752" sId="7" odxf="1" s="1" dxf="1">
    <nc r="E29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753" sId="7" odxf="1" s="1" dxf="1">
    <nc r="F29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754" sId="7" odxf="1" s="1" dxf="1">
    <nc r="G298" t="inlineStr">
      <is>
        <t>Grynieji pinigai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10755" sId="7" odxf="1" s="1" dxf="1">
    <nc r="H298">
      <v>269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298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J298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K298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L298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A298:XFD298" start="0" length="0">
    <dxf>
      <font>
        <sz val="10"/>
        <color auto="1"/>
        <name val="Times New Roman Baltic"/>
        <family val="1"/>
        <charset val="186"/>
        <scheme val="none"/>
      </font>
    </dxf>
  </rfmt>
  <rcc rId="10756" sId="7" odxf="1" s="1" dxf="1">
    <nc r="A299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10757" sId="7" odxf="1" s="1" dxf="1">
    <nc r="B299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10758" sId="7" odxf="1" s="1" dxf="1">
    <nc r="C299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759" sId="7" odxf="1" s="1" dxf="1">
    <nc r="D299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760" sId="7" odxf="1" s="1" dxf="1">
    <nc r="E299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F299" start="0" length="0">
    <dxf>
      <font>
        <sz val="10"/>
        <color auto="1"/>
        <name val="Times New Roman Baltic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10761" sId="7" odxf="1" s="1" dxf="1">
    <nc r="G299" t="inlineStr">
      <is>
        <t>Pervedamieji indėliai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10762" sId="7" odxf="1" s="1" dxf="1">
    <nc r="H299">
      <v>270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763" sId="7" odxf="1" s="1" dxf="1">
    <nc r="I299">
      <f>SUM(I300:I301)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764" sId="7" odxf="1" s="1" dxf="1">
    <nc r="J299">
      <f>SUM(J300:J301)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765" sId="7" odxf="1" s="1" dxf="1">
    <nc r="K299">
      <f>SUM(K300:K301)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766" sId="7" odxf="1" s="1" dxf="1">
    <nc r="L299">
      <f>SUM(L300:L301)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A299:XFD299" start="0" length="0">
    <dxf>
      <font>
        <sz val="10"/>
        <color auto="1"/>
        <name val="Times New Roman Baltic"/>
        <family val="1"/>
        <charset val="186"/>
        <scheme val="none"/>
      </font>
    </dxf>
  </rfmt>
  <rcc rId="10767" sId="7" odxf="1" s="1" dxf="1">
    <nc r="A300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10768" sId="7" odxf="1" s="1" dxf="1">
    <nc r="B300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10769" sId="7" odxf="1" s="1" dxf="1">
    <nc r="C30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770" sId="7" odxf="1" s="1" dxf="1">
    <nc r="D30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771" sId="7" odxf="1" s="1" dxf="1">
    <nc r="E300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772" sId="7" odxf="1" s="1" dxf="1">
    <nc r="F30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773" sId="7" odxf="1" s="1" dxf="1">
    <nc r="G300" t="inlineStr">
      <is>
        <t>Trumpalaikiai pervedamieji indėliai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10774" sId="7" odxf="1" s="1" dxf="1">
    <nc r="H300">
      <v>271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300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J300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K300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L300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A300:XFD300" start="0" length="0">
    <dxf>
      <font>
        <sz val="10"/>
        <color auto="1"/>
        <name val="Times New Roman Baltic"/>
        <family val="1"/>
        <charset val="186"/>
        <scheme val="none"/>
      </font>
    </dxf>
  </rfmt>
  <rcc rId="10775" sId="7" odxf="1" s="1" dxf="1">
    <nc r="A301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10776" sId="7" odxf="1" s="1" dxf="1">
    <nc r="B301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10777" sId="7" odxf="1" s="1" dxf="1">
    <nc r="C301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778" sId="7" odxf="1" s="1" dxf="1">
    <nc r="D301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779" sId="7" odxf="1" s="1" dxf="1">
    <nc r="E301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780" sId="7" odxf="1" s="1" dxf="1">
    <nc r="F301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781" sId="7" odxf="1" s="1" dxf="1">
    <nc r="G301" t="inlineStr">
      <is>
        <t>Ilgalaikiai pervedamieji indėliai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10782" sId="7" odxf="1" s="1" dxf="1">
    <nc r="H301">
      <v>272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301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J301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K301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L301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A301:XFD301" start="0" length="0">
    <dxf>
      <font>
        <sz val="10"/>
        <color auto="1"/>
        <name val="Times New Roman Baltic"/>
        <family val="1"/>
        <charset val="186"/>
        <scheme val="none"/>
      </font>
    </dxf>
  </rfmt>
  <rcc rId="10783" sId="7" odxf="1" s="1" dxf="1">
    <nc r="A302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10784" sId="7" odxf="1" s="1" dxf="1">
    <nc r="B302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10785" sId="7" odxf="1" s="1" dxf="1">
    <nc r="C30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786" sId="7" odxf="1" s="1" dxf="1">
    <nc r="D30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787" sId="7" odxf="1" s="1" dxf="1">
    <nc r="E302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F302" start="0" length="0">
    <dxf>
      <font>
        <sz val="10"/>
        <color auto="1"/>
        <name val="Times New Roman Baltic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10788" sId="7" odxf="1" s="1" dxf="1">
    <nc r="G302" t="inlineStr">
      <is>
        <t>Kiti indėliai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10789" sId="7" odxf="1" s="1" dxf="1">
    <nc r="H302">
      <v>273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790" sId="7" odxf="1" s="1" dxf="1">
    <nc r="I302">
      <f>SUM(I303:I304)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791" sId="7" odxf="1" s="1" dxf="1">
    <nc r="J302">
      <f>SUM(J303:J304)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792" sId="7" odxf="1" s="1" dxf="1">
    <nc r="K302">
      <f>SUM(K303:K304)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793" sId="7" odxf="1" s="1" dxf="1">
    <nc r="L302">
      <f>SUM(L303:L304)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A302:XFD302" start="0" length="0">
    <dxf>
      <font>
        <sz val="10"/>
        <color auto="1"/>
        <name val="Times New Roman Baltic"/>
        <family val="1"/>
        <charset val="186"/>
        <scheme val="none"/>
      </font>
    </dxf>
  </rfmt>
  <rcc rId="10794" sId="7" odxf="1" s="1" dxf="1">
    <nc r="A303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10795" sId="7" odxf="1" s="1" dxf="1">
    <nc r="B303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10796" sId="7" odxf="1" s="1" dxf="1">
    <nc r="C303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797" sId="7" odxf="1" s="1" dxf="1">
    <nc r="D303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798" sId="7" odxf="1" s="1" dxf="1">
    <nc r="E303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799" sId="7" odxf="1" s="1" dxf="1">
    <nc r="F303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800" sId="7" odxf="1" s="1" dxf="1">
    <nc r="G303" t="inlineStr">
      <is>
        <t>Kiti trumpalaikiai indėlai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10801" sId="7" odxf="1" s="1" dxf="1">
    <nc r="H303">
      <v>274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303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J303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K303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L303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A303:XFD303" start="0" length="0">
    <dxf>
      <font>
        <sz val="10"/>
        <color auto="1"/>
        <name val="Times New Roman Baltic"/>
        <family val="1"/>
        <charset val="186"/>
        <scheme val="none"/>
      </font>
    </dxf>
  </rfmt>
  <rcc rId="10802" sId="7" odxf="1" s="1" dxf="1">
    <nc r="A304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10803" sId="7" odxf="1" s="1" dxf="1">
    <nc r="B304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10804" sId="7" odxf="1" s="1" dxf="1">
    <nc r="C30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805" sId="7" odxf="1" s="1" dxf="1">
    <nc r="D30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806" sId="7" odxf="1" s="1" dxf="1">
    <nc r="E304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807" sId="7" odxf="1" s="1" dxf="1">
    <nc r="F304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808" sId="7" odxf="1" s="1" dxf="1">
    <nc r="G304" t="inlineStr">
      <is>
        <t>Kiti ilgalaikiai indėliai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10809" sId="7" odxf="1" s="1" dxf="1">
    <nc r="H304">
      <v>275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304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J304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K304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L304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A304:XFD304" start="0" length="0">
    <dxf>
      <font>
        <sz val="10"/>
        <color auto="1"/>
        <name val="Times New Roman Baltic"/>
        <family val="1"/>
        <charset val="186"/>
        <scheme val="none"/>
      </font>
    </dxf>
  </rfmt>
  <rcc rId="10810" sId="7" odxf="1" s="1" dxf="1">
    <nc r="A305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bottom style="hair">
          <color indexed="64"/>
        </bottom>
      </border>
    </ndxf>
  </rcc>
  <rcc rId="10811" sId="7" odxf="1" s="1" dxf="1">
    <nc r="B305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10812" sId="7" odxf="1" s="1" dxf="1">
    <nc r="C305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813" sId="7" odxf="1" s="1" dxf="1">
    <nc r="D305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E305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F305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10814" sId="7" odxf="1" s="1" dxf="1">
    <nc r="G305" t="inlineStr">
      <is>
        <t>Vertybiniai popieriai (išpirkti)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10815" sId="7" odxf="1" s="1" dxf="1">
    <nc r="H305">
      <v>276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816" sId="7" odxf="1" s="1" dxf="1">
    <nc r="I305">
      <f>I306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817" sId="7" odxf="1" s="1" dxf="1">
    <nc r="J305">
      <f>J306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top style="hair">
          <color indexed="64"/>
        </top>
        <bottom style="hair">
          <color indexed="64"/>
        </bottom>
      </border>
    </ndxf>
  </rcc>
  <rcc rId="10818" sId="7" odxf="1" s="1" dxf="1">
    <nc r="K305">
      <f>K306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819" sId="7" odxf="1" s="1" dxf="1">
    <nc r="L305">
      <f>L306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A305:XFD305" start="0" length="0">
    <dxf>
      <font>
        <sz val="10"/>
        <color auto="1"/>
        <name val="Times New Roman Baltic"/>
        <family val="1"/>
        <charset val="186"/>
        <scheme val="none"/>
      </font>
    </dxf>
  </rfmt>
  <rcc rId="10820" sId="7" odxf="1" s="1" dxf="1">
    <nc r="A306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bottom style="hair">
          <color indexed="64"/>
        </bottom>
      </border>
    </ndxf>
  </rcc>
  <rcc rId="10821" sId="7" odxf="1" s="1" dxf="1">
    <nc r="B306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bottom style="hair">
          <color indexed="64"/>
        </bottom>
      </border>
    </ndxf>
  </rcc>
  <rcc rId="10822" sId="7" odxf="1" s="1" dxf="1">
    <nc r="C30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10823" sId="7" odxf="1" s="1" dxf="1">
    <nc r="D306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cc rId="10824" sId="7" odxf="1" s="1" dxf="1">
    <nc r="E30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fmt sheetId="7" s="1" sqref="F306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bottom style="hair">
          <color indexed="64"/>
        </bottom>
      </border>
    </dxf>
  </rfmt>
  <rcc rId="10825" sId="7" odxf="1" s="1" dxf="1">
    <nc r="G306" t="inlineStr">
      <is>
        <t>Vertybiniai popieriai (išpirkti)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10826" sId="7" odxf="1" s="1" dxf="1">
    <nc r="H306">
      <v>277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827" sId="7" odxf="1" s="1" dxf="1">
    <nc r="I306">
      <f>SUM(I307:I308)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bottom style="hair">
          <color indexed="64"/>
        </bottom>
      </border>
    </ndxf>
  </rcc>
  <rcc rId="10828" sId="7" odxf="1" s="1" dxf="1">
    <nc r="J306">
      <f>SUM(J307:J308)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bottom style="hair">
          <color indexed="64"/>
        </bottom>
      </border>
    </ndxf>
  </rcc>
  <rcc rId="10829" sId="7" odxf="1" s="1" dxf="1">
    <nc r="K306">
      <f>SUM(K307:K308)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10830" sId="7" odxf="1" s="1" dxf="1">
    <nc r="L306">
      <f>SUM(L307:L308)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fmt sheetId="7" s="1" sqref="A306:XFD306" start="0" length="0">
    <dxf>
      <font>
        <sz val="10"/>
        <color auto="1"/>
        <name val="Times New Roman Baltic"/>
        <family val="1"/>
        <charset val="186"/>
        <scheme val="none"/>
      </font>
    </dxf>
  </rfmt>
  <rcc rId="10831" sId="7" odxf="1" s="1" dxf="1">
    <nc r="A307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10832" sId="7" odxf="1" s="1" dxf="1">
    <nc r="B307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10833" sId="7" odxf="1" s="1" dxf="1">
    <nc r="C307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834" sId="7" odxf="1" s="1" dxf="1">
    <nc r="D307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835" sId="7" odxf="1" s="1" dxf="1">
    <nc r="E307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836" sId="7" odxf="1" s="1" dxf="1">
    <nc r="F307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837" sId="7" odxf="1" s="1" dxf="1">
    <nc r="G307" t="inlineStr">
      <is>
        <t>Trumpalaikiai vertybiniai popieriai (išpirkti)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10838" sId="7" odxf="1" s="1" dxf="1">
    <nc r="H307">
      <v>278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307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J307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K307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L307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A307:XFD307" start="0" length="0">
    <dxf>
      <font>
        <sz val="10"/>
        <color auto="1"/>
        <name val="Times New Roman Baltic"/>
        <family val="1"/>
        <charset val="186"/>
        <scheme val="none"/>
      </font>
    </dxf>
  </rfmt>
  <rcc rId="10839" sId="7" odxf="1" s="1" dxf="1">
    <nc r="A308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</border>
    </ndxf>
  </rcc>
  <rcc rId="10840" sId="7" odxf="1" s="1" dxf="1">
    <nc r="B308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</border>
    </ndxf>
  </rcc>
  <rcc rId="10841" sId="7" odxf="1" s="1" dxf="1">
    <nc r="C30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</border>
    </ndxf>
  </rcc>
  <rcc rId="10842" sId="7" odxf="1" s="1" dxf="1">
    <nc r="D308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</border>
    </ndxf>
  </rcc>
  <rcc rId="10843" sId="7" odxf="1" s="1" dxf="1">
    <nc r="E30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</border>
    </ndxf>
  </rcc>
  <rcc rId="10844" sId="7" odxf="1" s="1" dxf="1">
    <nc r="F308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</border>
    </ndxf>
  </rcc>
  <rcc rId="10845" sId="7" odxf="1" s="1" dxf="1">
    <nc r="G308" t="inlineStr">
      <is>
        <t>Ilgalaikiai vertybiniai popieriai (išpirkti)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</border>
    </ndxf>
  </rcc>
  <rcc rId="10846" sId="7" odxf="1" s="1" dxf="1">
    <nc r="H308">
      <v>279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308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J308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K308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L308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A308:XFD308" start="0" length="0">
    <dxf>
      <font>
        <sz val="10"/>
        <color auto="1"/>
        <name val="Times New Roman Baltic"/>
        <family val="1"/>
        <charset val="186"/>
        <scheme val="none"/>
      </font>
    </dxf>
  </rfmt>
  <rcc rId="10847" sId="7" odxf="1" s="1" dxf="1">
    <nc r="A309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848" sId="7" odxf="1" s="1" dxf="1">
    <nc r="B309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10849" sId="7" odxf="1" s="1" dxf="1">
    <nc r="C309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850" sId="7" odxf="1" s="1" dxf="1">
    <nc r="D309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E309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F309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10851" sId="7" odxf="1" s="1" dxf="1">
    <nc r="G309" t="inlineStr">
      <is>
        <t>Išvestinės finansinės priemonės (grąžintos)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10852" sId="7" odxf="1" s="1" dxf="1">
    <nc r="H309">
      <v>280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853" sId="7" odxf="1" s="1" dxf="1">
    <nc r="I309">
      <f>I310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854" sId="7" odxf="1" s="1" dxf="1">
    <nc r="J309">
      <f>J310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top style="hair">
          <color indexed="64"/>
        </top>
        <bottom style="hair">
          <color indexed="64"/>
        </bottom>
      </border>
    </ndxf>
  </rcc>
  <rcc rId="10855" sId="7" odxf="1" s="1" dxf="1">
    <nc r="K309">
      <f>K310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856" sId="7" odxf="1" s="1" dxf="1">
    <nc r="L309">
      <f>L310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A309:XFD309" start="0" length="0">
    <dxf>
      <font>
        <sz val="10"/>
        <color auto="1"/>
        <name val="Times New Roman Baltic"/>
        <family val="1"/>
        <charset val="186"/>
        <scheme val="none"/>
      </font>
    </dxf>
  </rfmt>
  <rcc rId="10857" sId="7" odxf="1" s="1" dxf="1">
    <nc r="A310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858" sId="7" odxf="1" s="1" dxf="1">
    <nc r="B310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</border>
    </ndxf>
  </rcc>
  <rcc rId="10859" sId="7" odxf="1" s="1" dxf="1">
    <nc r="C31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</border>
    </ndxf>
  </rcc>
  <rcc rId="10860" sId="7" odxf="1" s="1" dxf="1">
    <nc r="D310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</border>
    </ndxf>
  </rcc>
  <rcc rId="10861" sId="7" odxf="1" s="1" dxf="1">
    <nc r="E31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</border>
    </ndxf>
  </rcc>
  <rfmt sheetId="7" s="1" sqref="F310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</border>
    </dxf>
  </rfmt>
  <rcc rId="10862" sId="7" odxf="1" s="1" dxf="1">
    <nc r="G310" t="inlineStr">
      <is>
        <t>Išvestinės finansinės priemonės (grąžintos)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10863" sId="7" odxf="1" s="1" dxf="1">
    <nc r="H310">
      <v>281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864" sId="7" odxf="1" s="1" dxf="1">
    <nc r="I310">
      <f>I311+I312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865" sId="7" odxf="1" s="1" dxf="1">
    <nc r="J310">
      <f>J311+J312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866" sId="7" odxf="1" s="1" dxf="1">
    <nc r="K310">
      <f>K311+K312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867" sId="7" odxf="1" s="1" dxf="1">
    <nc r="L310">
      <f>L311+L312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A310:XFD310" start="0" length="0">
    <dxf>
      <font>
        <sz val="10"/>
        <color auto="1"/>
        <name val="Times New Roman Baltic"/>
        <family val="1"/>
        <charset val="186"/>
        <scheme val="none"/>
      </font>
    </dxf>
  </rfmt>
  <rcc rId="10868" sId="7" odxf="1" s="1" dxf="1">
    <nc r="A311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869" sId="7" odxf="1" s="1" dxf="1">
    <nc r="B311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10870" sId="7" odxf="1" s="1" dxf="1">
    <nc r="C311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871" sId="7" odxf="1" s="1" dxf="1">
    <nc r="D311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872" sId="7" odxf="1" s="1" dxf="1">
    <nc r="E311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873" sId="7" odxf="1" s="1" dxf="1">
    <nc r="F311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874" sId="7" odxf="1" s="1" dxf="1">
    <nc r="G311" t="inlineStr">
      <is>
        <t>Trumpalaikės išvestinės finansinės priemonės (grąžintos)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10875" sId="7" odxf="1" s="1" dxf="1">
    <nc r="H311">
      <v>282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311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</border>
    </dxf>
  </rfmt>
  <rfmt sheetId="7" s="1" sqref="J311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</border>
    </dxf>
  </rfmt>
  <rfmt sheetId="7" s="1" sqref="K311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</border>
    </dxf>
  </rfmt>
  <rfmt sheetId="7" s="1" sqref="L311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</border>
    </dxf>
  </rfmt>
  <rfmt sheetId="7" s="1" sqref="A311:XFD311" start="0" length="0">
    <dxf>
      <font>
        <sz val="10"/>
        <color auto="1"/>
        <name val="Times New Roman Baltic"/>
        <family val="1"/>
        <charset val="186"/>
        <scheme val="none"/>
      </font>
    </dxf>
  </rfmt>
  <rcc rId="10876" sId="7" odxf="1" s="1" dxf="1">
    <nc r="A312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877" sId="7" odxf="1" s="1" dxf="1">
    <nc r="B312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10878" sId="7" odxf="1" s="1" dxf="1">
    <nc r="C31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879" sId="7" odxf="1" s="1" dxf="1">
    <nc r="D312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880" sId="7" odxf="1" s="1" dxf="1">
    <nc r="E31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881" sId="7" odxf="1" s="1" dxf="1">
    <nc r="F312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882" sId="7" odxf="1" s="1" dxf="1">
    <nc r="G312" t="inlineStr">
      <is>
        <t>Ilgalaikės išvestinės finansinės priemonės (grąžintos)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10883" sId="7" odxf="1" s="1" dxf="1">
    <nc r="H312">
      <v>283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312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J312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K312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L312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A312:XFD312" start="0" length="0">
    <dxf>
      <font>
        <sz val="10"/>
        <color auto="1"/>
        <name val="Times New Roman Baltic"/>
        <family val="1"/>
        <charset val="186"/>
        <scheme val="none"/>
      </font>
    </dxf>
  </rfmt>
  <rcc rId="10884" sId="7" odxf="1" s="1" dxf="1">
    <nc r="A313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885" sId="7" odxf="1" s="1" dxf="1">
    <nc r="B313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10886" sId="7" odxf="1" s="1" dxf="1">
    <nc r="C313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887" sId="7" odxf="1" s="1" dxf="1">
    <nc r="D313">
      <v>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E313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F313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10888" sId="7" odxf="1" s="1" dxf="1">
    <nc r="G313" t="inlineStr">
      <is>
        <t>Paskolos (grąžintos)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10889" sId="7" odxf="1" s="1" dxf="1">
    <nc r="H313">
      <v>284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890" sId="7" odxf="1" s="1" dxf="1">
    <nc r="I313">
      <f>I314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891" sId="7" odxf="1" s="1" dxf="1">
    <nc r="J313">
      <f>J314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top style="hair">
          <color indexed="64"/>
        </top>
        <bottom style="hair">
          <color indexed="64"/>
        </bottom>
      </border>
    </ndxf>
  </rcc>
  <rcc rId="10892" sId="7" odxf="1" s="1" dxf="1">
    <nc r="K313">
      <f>K314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893" sId="7" odxf="1" s="1" dxf="1">
    <nc r="L313">
      <f>L314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A313:XFD313" start="0" length="0">
    <dxf>
      <font>
        <sz val="10"/>
        <color auto="1"/>
        <name val="Times New Roman Baltic"/>
        <family val="1"/>
        <charset val="186"/>
        <scheme val="none"/>
      </font>
    </dxf>
  </rfmt>
  <rcc rId="10894" sId="7" odxf="1" s="1" dxf="1">
    <nc r="A314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10895" sId="7" odxf="1" s="1" dxf="1">
    <nc r="B314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896" sId="7" odxf="1" s="1" dxf="1">
    <nc r="C31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897" sId="7" odxf="1" s="1" dxf="1">
    <nc r="D314">
      <v>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898" sId="7" odxf="1" s="1" dxf="1">
    <nc r="E31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F314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10899" sId="7" odxf="1" s="1" dxf="1">
    <nc r="G314" t="inlineStr">
      <is>
        <t>Paskolos (grąžintos)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10900" sId="7" odxf="1" s="1" dxf="1">
    <nc r="H314">
      <v>285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901" sId="7" odxf="1" s="1" dxf="1">
    <nc r="I314">
      <f>SUM(I315:I316)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902" sId="7" odxf="1" s="1" dxf="1">
    <nc r="J314">
      <f>SUM(J315:J316)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903" sId="7" odxf="1" s="1" dxf="1">
    <nc r="K314">
      <f>SUM(K315:K316)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904" sId="7" odxf="1" s="1" dxf="1">
    <nc r="L314">
      <f>SUM(L315:L316)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A314:XFD314" start="0" length="0">
    <dxf>
      <font>
        <sz val="10"/>
        <color auto="1"/>
        <name val="Times New Roman Baltic"/>
        <family val="1"/>
        <charset val="186"/>
        <scheme val="none"/>
      </font>
    </dxf>
  </rfmt>
  <rcc rId="10905" sId="7" odxf="1" s="1" dxf="1">
    <nc r="A315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10906" sId="7" odxf="1" s="1" dxf="1">
    <nc r="B315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907" sId="7" odxf="1" s="1" dxf="1">
    <nc r="C315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908" sId="7" odxf="1" s="1" dxf="1">
    <nc r="D315">
      <v>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909" sId="7" odxf="1" s="1" dxf="1">
    <nc r="E315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910" sId="7" odxf="1" s="1" dxf="1">
    <nc r="F315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911" sId="7" odxf="1" s="1" dxf="1">
    <nc r="G315" t="inlineStr">
      <is>
        <t>Trumpalaikės paskolos (grąžintos)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10912" sId="7" odxf="1" s="1" dxf="1">
    <nc r="H315">
      <v>286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315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J315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K315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L315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A315:XFD315" start="0" length="0">
    <dxf>
      <font>
        <sz val="10"/>
        <color auto="1"/>
        <name val="Times New Roman Baltic"/>
        <family val="1"/>
        <charset val="186"/>
        <scheme val="none"/>
      </font>
    </dxf>
  </rfmt>
  <rcc rId="10913" sId="7" odxf="1" s="1" dxf="1">
    <nc r="A316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914" sId="7" odxf="1" s="1" dxf="1">
    <nc r="B316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915" sId="7" odxf="1" s="1" dxf="1">
    <nc r="C31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916" sId="7" odxf="1" s="1" dxf="1">
    <nc r="D316">
      <v>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917" sId="7" odxf="1" s="1" dxf="1">
    <nc r="E31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918" sId="7" odxf="1" s="1" dxf="1">
    <nc r="F316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919" sId="7" odxf="1" s="1" dxf="1">
    <nc r="G316" t="inlineStr">
      <is>
        <t>Ilgalaikės  paskolos (grąžintos)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10920" sId="7" odxf="1" s="1" dxf="1">
    <nc r="H316">
      <v>287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31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J31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</border>
    </dxf>
  </rfmt>
  <rfmt sheetId="7" s="1" sqref="K31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</border>
    </dxf>
  </rfmt>
  <rfmt sheetId="7" s="1" sqref="L31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</border>
    </dxf>
  </rfmt>
  <rfmt sheetId="7" s="1" sqref="A316:XFD316" start="0" length="0">
    <dxf>
      <font>
        <sz val="10"/>
        <color auto="1"/>
        <name val="Times New Roman Baltic"/>
        <family val="1"/>
        <charset val="186"/>
        <scheme val="none"/>
      </font>
    </dxf>
  </rfmt>
  <rcc rId="10921" sId="7" odxf="1" s="1" dxf="1">
    <nc r="A317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922" sId="7" odxf="1" s="1" dxf="1">
    <nc r="B317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923" sId="7" odxf="1" s="1" dxf="1">
    <nc r="C317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924" sId="7" odxf="1" s="1" dxf="1">
    <nc r="D317">
      <v>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E317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F317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10925" sId="7" odxf="1" s="1" dxf="1">
    <nc r="G317" t="inlineStr">
      <is>
        <t xml:space="preserve">Akcijos  (išpirktos)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10926" sId="7" odxf="1" s="1" dxf="1">
    <nc r="H317">
      <v>288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927" sId="7" odxf="1" s="1" dxf="1">
    <nc r="I317">
      <f>I318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10928" sId="7" odxf="1" s="1" dxf="1">
    <nc r="J317">
      <f>J318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top style="hair">
          <color indexed="64"/>
        </top>
        <bottom style="hair">
          <color indexed="64"/>
        </bottom>
      </border>
    </ndxf>
  </rcc>
  <rcc rId="10929" sId="7" odxf="1" s="1" dxf="1">
    <nc r="K317">
      <f>K318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930" sId="7" odxf="1" s="1" dxf="1">
    <nc r="L317">
      <f>L318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A317:XFD317" start="0" length="0">
    <dxf>
      <font>
        <sz val="10"/>
        <color auto="1"/>
        <name val="Times New Roman Baltic"/>
        <family val="1"/>
        <charset val="186"/>
        <scheme val="none"/>
      </font>
    </dxf>
  </rfmt>
  <rcc rId="10931" sId="7" odxf="1" s="1" dxf="1">
    <nc r="A318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10932" sId="7" odxf="1" s="1" dxf="1">
    <nc r="B318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</border>
    </ndxf>
  </rcc>
  <rcc rId="10933" sId="7" odxf="1" s="1" dxf="1">
    <nc r="C31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</border>
    </ndxf>
  </rcc>
  <rcc rId="10934" sId="7" odxf="1" s="1" dxf="1">
    <nc r="D318">
      <v>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</border>
    </ndxf>
  </rcc>
  <rcc rId="10935" sId="7" odxf="1" s="1" dxf="1">
    <nc r="E31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</border>
    </ndxf>
  </rcc>
  <rfmt sheetId="7" s="1" sqref="F318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</border>
    </dxf>
  </rfmt>
  <rcc rId="10936" sId="7" odxf="1" s="1" dxf="1">
    <nc r="G318" t="inlineStr">
      <is>
        <t xml:space="preserve">Akcijos  (išpirktos)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10937" sId="7" odxf="1" s="1" dxf="1">
    <nc r="H318">
      <v>289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938" sId="7" odxf="1" s="1" dxf="1">
    <nc r="I318">
      <f>I319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939" sId="7" odxf="1" s="1" dxf="1">
    <nc r="J318">
      <f>J319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bottom style="hair">
          <color indexed="64"/>
        </bottom>
      </border>
    </ndxf>
  </rcc>
  <rcc rId="10940" sId="7" odxf="1" s="1" dxf="1">
    <nc r="K318">
      <f>K319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10941" sId="7" odxf="1" s="1" dxf="1">
    <nc r="L318">
      <f>L319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fmt sheetId="7" s="1" sqref="A318:XFD318" start="0" length="0">
    <dxf>
      <font>
        <sz val="10"/>
        <color auto="1"/>
        <name val="Times New Roman Baltic"/>
        <family val="1"/>
        <charset val="186"/>
        <scheme val="none"/>
      </font>
    </dxf>
  </rfmt>
  <rcc rId="10942" sId="7" odxf="1" s="1" dxf="1">
    <nc r="A319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943" sId="7" odxf="1" s="1" dxf="1">
    <nc r="B319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944" sId="7" odxf="1" s="1" dxf="1">
    <nc r="C319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945" sId="7" odxf="1" s="1" dxf="1">
    <nc r="D319">
      <v>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946" sId="7" odxf="1" s="1" dxf="1">
    <nc r="E319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947" sId="7" odxf="1" s="1" dxf="1">
    <nc r="F319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948" sId="7" odxf="1" s="1" dxf="1">
    <nc r="G319" t="inlineStr">
      <is>
        <r>
          <t>Akcijos (išpirktos)</t>
        </r>
        <r>
          <rPr>
            <sz val="10"/>
            <rFont val="Times New Roman Baltic"/>
            <family val="1"/>
            <charset val="186"/>
          </rPr>
          <t/>
        </r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10949" sId="7" odxf="1" s="1" dxf="1">
    <nc r="H319">
      <v>290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319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J319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</border>
    </dxf>
  </rfmt>
  <rfmt sheetId="7" s="1" sqref="K319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</border>
    </dxf>
  </rfmt>
  <rfmt sheetId="7" s="1" sqref="L319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</border>
    </dxf>
  </rfmt>
  <rfmt sheetId="7" s="1" sqref="A319:XFD319" start="0" length="0">
    <dxf>
      <font>
        <sz val="10"/>
        <color auto="1"/>
        <name val="Times New Roman Baltic"/>
        <family val="1"/>
        <charset val="186"/>
        <scheme val="none"/>
      </font>
    </dxf>
  </rfmt>
  <rcc rId="10950" sId="7" odxf="1" s="1" dxf="1">
    <nc r="A320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951" sId="7" odxf="1" s="1" dxf="1">
    <nc r="B320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952" sId="7" odxf="1" s="1" dxf="1">
    <nc r="C32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953" sId="7" odxf="1" s="1" dxf="1">
    <nc r="D320">
      <v>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E320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F320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10954" sId="7" odxf="1" s="1" dxf="1">
    <nc r="G320" t="inlineStr">
      <is>
        <t xml:space="preserve">Draudimo techniniai atidėjiniai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10955" sId="7" odxf="1" s="1" dxf="1">
    <nc r="H320">
      <v>291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956" sId="7" odxf="1" s="1" dxf="1">
    <nc r="I320">
      <f>I321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957" sId="7" odxf="1" s="1" dxf="1">
    <nc r="J320">
      <f>J321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top style="hair">
          <color indexed="64"/>
        </top>
        <bottom style="hair">
          <color indexed="64"/>
        </bottom>
      </border>
    </ndxf>
  </rcc>
  <rcc rId="10958" sId="7" odxf="1" s="1" dxf="1">
    <nc r="K320">
      <f>K321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959" sId="7" odxf="1" s="1" dxf="1">
    <nc r="L320">
      <f>L321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A320:XFD320" start="0" length="0">
    <dxf>
      <font>
        <sz val="10"/>
        <color auto="1"/>
        <name val="Times New Roman Baltic"/>
        <family val="1"/>
        <charset val="186"/>
        <scheme val="none"/>
      </font>
    </dxf>
  </rfmt>
  <rcc rId="10960" sId="7" odxf="1" s="1" dxf="1">
    <nc r="A321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961" sId="7" odxf="1" s="1" dxf="1">
    <nc r="B321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962" sId="7" odxf="1" s="1" dxf="1">
    <nc r="C321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963" sId="7" odxf="1" s="1" dxf="1">
    <nc r="D321">
      <v>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964" sId="7" odxf="1" s="1" dxf="1">
    <nc r="E321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F321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10965" sId="7" odxf="1" s="1" dxf="1">
    <nc r="G321" t="inlineStr">
      <is>
        <t xml:space="preserve">Draudimo techniniai atidėjiniai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10966" sId="7" odxf="1" s="1" dxf="1">
    <nc r="H321">
      <v>292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967" sId="7" odxf="1" s="1" dxf="1">
    <nc r="I321">
      <f>I322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968" sId="7" odxf="1" s="1" dxf="1">
    <nc r="J321">
      <f>J322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top style="hair">
          <color indexed="64"/>
        </top>
        <bottom style="hair">
          <color indexed="64"/>
        </bottom>
      </border>
    </ndxf>
  </rcc>
  <rcc rId="10969" sId="7" odxf="1" s="1" dxf="1">
    <nc r="K321">
      <f>K322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970" sId="7" odxf="1" s="1" dxf="1">
    <nc r="L321">
      <f>L322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M321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N321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O321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P321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A321:XFD321" start="0" length="0">
    <dxf>
      <font>
        <sz val="10"/>
        <color auto="1"/>
        <name val="Times New Roman Baltic"/>
        <family val="1"/>
        <charset val="186"/>
        <scheme val="none"/>
      </font>
    </dxf>
  </rfmt>
  <rcc rId="10971" sId="7" odxf="1" s="1" dxf="1">
    <nc r="A322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972" sId="7" odxf="1" s="1" dxf="1">
    <nc r="B322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973" sId="7" odxf="1" s="1" dxf="1">
    <nc r="C32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974" sId="7" odxf="1" s="1" dxf="1">
    <nc r="D322">
      <v>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975" sId="7" odxf="1" s="1" dxf="1">
    <nc r="E32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976" sId="7" odxf="1" s="1" dxf="1">
    <nc r="F32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977" sId="7" odxf="1" s="1" dxf="1">
    <nc r="G322" t="inlineStr">
      <is>
        <t xml:space="preserve">Draudimo techniniai atidėjiniai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10978" sId="7" odxf="1" s="1" dxf="1">
    <nc r="H322">
      <v>293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322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</border>
    </dxf>
  </rfmt>
  <rfmt sheetId="7" s="1" sqref="J322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</border>
    </dxf>
  </rfmt>
  <rfmt sheetId="7" s="1" sqref="K322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</border>
    </dxf>
  </rfmt>
  <rfmt sheetId="7" s="1" sqref="L322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</border>
    </dxf>
  </rfmt>
  <rfmt sheetId="7" s="1" sqref="M322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N322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O322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P322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A322:XFD322" start="0" length="0">
    <dxf>
      <font>
        <sz val="10"/>
        <color auto="1"/>
        <name val="Times New Roman Baltic"/>
        <family val="1"/>
        <charset val="186"/>
        <scheme val="none"/>
      </font>
    </dxf>
  </rfmt>
  <rcc rId="10979" sId="7" odxf="1" s="1" dxf="1">
    <nc r="A323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980" sId="7" odxf="1" s="1" dxf="1">
    <nc r="B323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981" sId="7" odxf="1" s="1" dxf="1">
    <nc r="C323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982" sId="7" odxf="1" s="1" dxf="1">
    <nc r="D323">
      <v>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E323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F323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10983" sId="7" odxf="1" s="1" dxf="1">
    <nc r="G323" t="inlineStr">
      <is>
        <t>Kitos mokėtinos sumos (grąžintos)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10984" sId="7" odxf="1" s="1" dxf="1">
    <nc r="H323">
      <v>294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985" sId="7" odxf="1" s="1" dxf="1">
    <nc r="I323">
      <f>I324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986" sId="7" odxf="1" s="1" dxf="1">
    <nc r="J323">
      <f>J324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top style="hair">
          <color indexed="64"/>
        </top>
        <bottom style="hair">
          <color indexed="64"/>
        </bottom>
      </border>
    </ndxf>
  </rcc>
  <rcc rId="10987" sId="7" odxf="1" s="1" dxf="1">
    <nc r="K323">
      <f>K324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988" sId="7" odxf="1" s="1" dxf="1">
    <nc r="L323">
      <f>L324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M323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N323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O323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P323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A323:XFD323" start="0" length="0">
    <dxf>
      <font>
        <sz val="10"/>
        <color auto="1"/>
        <name val="Times New Roman Baltic"/>
        <family val="1"/>
        <charset val="186"/>
        <scheme val="none"/>
      </font>
    </dxf>
  </rfmt>
  <rcc rId="10989" sId="7" odxf="1" s="1" dxf="1">
    <nc r="A324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990" sId="7" odxf="1" s="1" dxf="1">
    <nc r="B324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991" sId="7" odxf="1" s="1" dxf="1">
    <nc r="C32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992" sId="7" odxf="1" s="1" dxf="1">
    <nc r="D324">
      <v>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993" sId="7" odxf="1" s="1" dxf="1">
    <nc r="E32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F324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10994" sId="7" odxf="1" s="1" dxf="1">
    <nc r="G324" t="inlineStr">
      <is>
        <t>Kitos mokėtinos sumos (grąžintos)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10995" sId="7" odxf="1" s="1" dxf="1">
    <nc r="H324">
      <v>295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996" sId="7" odxf="1" s="1" dxf="1">
    <nc r="I324">
      <f>I325+I326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997" sId="7" odxf="1" s="1" dxf="1">
    <nc r="J324">
      <f>J325+J326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998" sId="7" odxf="1" s="1" dxf="1">
    <nc r="K324">
      <f>K325+K326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0999" sId="7" odxf="1" s="1" dxf="1">
    <nc r="L324">
      <f>L325+L326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M324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N324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O324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P324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A324:XFD324" start="0" length="0">
    <dxf>
      <font>
        <sz val="10"/>
        <color auto="1"/>
        <name val="Times New Roman Baltic"/>
        <family val="1"/>
        <charset val="186"/>
        <scheme val="none"/>
      </font>
    </dxf>
  </rfmt>
  <rcc rId="11000" sId="7" odxf="1" s="1" dxf="1">
    <nc r="A325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001" sId="7" odxf="1" s="1" dxf="1">
    <nc r="B325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002" sId="7" odxf="1" s="1" dxf="1">
    <nc r="C325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003" sId="7" odxf="1" s="1" dxf="1">
    <nc r="D325">
      <v>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004" sId="7" odxf="1" s="1" dxf="1">
    <nc r="E325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005" sId="7" odxf="1" s="1" dxf="1">
    <nc r="F325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006" sId="7" odxf="1" s="1" dxf="1">
    <nc r="G325" t="inlineStr">
      <is>
        <t>Kitos trumpalaikės mokėtinos sumos (grąžintos)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11007" sId="7" odxf="1" s="1" dxf="1">
    <nc r="H325">
      <v>296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325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</border>
    </dxf>
  </rfmt>
  <rfmt sheetId="7" s="1" sqref="J325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</border>
    </dxf>
  </rfmt>
  <rfmt sheetId="7" s="1" sqref="K325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</border>
    </dxf>
  </rfmt>
  <rfmt sheetId="7" s="1" sqref="L325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</border>
    </dxf>
  </rfmt>
  <rfmt sheetId="7" s="1" sqref="M325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N325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O325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P325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A325:XFD325" start="0" length="0">
    <dxf>
      <font>
        <sz val="10"/>
        <color auto="1"/>
        <name val="Times New Roman Baltic"/>
        <family val="1"/>
        <charset val="186"/>
        <scheme val="none"/>
      </font>
    </dxf>
  </rfmt>
  <rcc rId="11008" sId="7" odxf="1" s="1" dxf="1">
    <nc r="A326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009" sId="7" odxf="1" s="1" dxf="1">
    <nc r="B326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010" sId="7" odxf="1" s="1" dxf="1">
    <nc r="C32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011" sId="7" odxf="1" s="1" dxf="1">
    <nc r="D326">
      <v>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012" sId="7" odxf="1" s="1" dxf="1">
    <nc r="E32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013" sId="7" odxf="1" s="1" dxf="1">
    <nc r="F326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014" sId="7" odxf="1" s="1" dxf="1">
    <nc r="G326" t="inlineStr">
      <is>
        <t>Kitos ilgalaikės mokėtinos sumos (grąžintos)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11015" sId="7" odxf="1" s="1" dxf="1">
    <nc r="H326">
      <v>297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32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J32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K32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L32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M326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N326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O326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P326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A326:XFD326" start="0" length="0">
    <dxf>
      <font>
        <sz val="10"/>
        <color auto="1"/>
        <name val="Times New Roman Baltic"/>
        <family val="1"/>
        <charset val="186"/>
        <scheme val="none"/>
      </font>
    </dxf>
  </rfmt>
  <rcc rId="11016" sId="7" odxf="1" s="1" dxf="1">
    <nc r="A327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017" sId="7" odxf="1" s="1" dxf="1">
    <nc r="B327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018" sId="7" odxf="1" s="1" dxf="1">
    <nc r="C327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D327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E327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F327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11019" sId="7" odxf="1" s="1" dxf="1">
    <nc r="G327" t="inlineStr">
      <is>
        <t>Užsienio finansinių įsipareigojimų vykdymo išlaidos (kreditoriams nerezidentams grąžintos skolos)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11020" sId="7" odxf="1" s="1" dxf="1">
    <nc r="H327">
      <v>298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021" sId="7" odxf="1" s="1" dxf="1">
    <nc r="I327">
      <f>SUM(I328+I337+I341+I345+I349+I352+I355)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022" sId="7" odxf="1" s="1" dxf="1">
    <nc r="J327">
      <f>SUM(J328+J337+J341+J345+J349+J352+J355)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top style="hair">
          <color indexed="64"/>
        </top>
        <bottom style="hair">
          <color indexed="64"/>
        </bottom>
      </border>
    </ndxf>
  </rcc>
  <rcc rId="11023" sId="7" odxf="1" s="1" dxf="1">
    <nc r="K327">
      <f>SUM(K328+K337+K341+K345+K349+K352+K355)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024" sId="7" odxf="1" s="1" dxf="1">
    <nc r="L327">
      <f>SUM(L328+L337+L341+L345+L349+L352+L355)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M327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N327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O327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P327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A327:XFD327" start="0" length="0">
    <dxf>
      <font>
        <sz val="10"/>
        <color auto="1"/>
        <name val="Times New Roman Baltic"/>
        <family val="1"/>
        <charset val="186"/>
        <scheme val="none"/>
      </font>
    </dxf>
  </rfmt>
  <rcc rId="11025" sId="7" odxf="1" s="1" dxf="1">
    <nc r="A328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026" sId="7" odxf="1" s="1" dxf="1">
    <nc r="B328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027" sId="7" odxf="1" s="1" dxf="1">
    <nc r="C328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028" sId="7" odxf="1" s="1" dxf="1">
    <nc r="D32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E328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F328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11029" sId="7" odxf="1" s="1" dxf="1">
    <nc r="G328" t="inlineStr">
      <is>
        <t xml:space="preserve">Grynieji pinigai ir indėliai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11030" sId="7" odxf="1" s="1" dxf="1">
    <nc r="H328">
      <v>299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031" sId="7" odxf="1" s="1" dxf="1">
    <nc r="I328">
      <f>I329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032" sId="7" odxf="1" s="1" dxf="1">
    <nc r="J328">
      <f>J329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top style="hair">
          <color indexed="64"/>
        </top>
        <bottom style="hair">
          <color indexed="64"/>
        </bottom>
      </border>
    </ndxf>
  </rcc>
  <rcc rId="11033" sId="7" odxf="1" s="1" dxf="1">
    <nc r="K328">
      <f>K329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034" sId="7" odxf="1" s="1" dxf="1">
    <nc r="L328">
      <f>L329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M328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N328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O328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P328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A328:XFD328" start="0" length="0">
    <dxf>
      <font>
        <sz val="10"/>
        <color auto="1"/>
        <name val="Times New Roman Baltic"/>
        <family val="1"/>
        <charset val="186"/>
        <scheme val="none"/>
      </font>
    </dxf>
  </rfmt>
  <rcc rId="11035" sId="7" odxf="1" s="1" dxf="1">
    <nc r="A329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11036" sId="7" odxf="1" s="1" dxf="1">
    <nc r="B329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037" sId="7" odxf="1" s="1" dxf="1">
    <nc r="C329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038" sId="7" odxf="1" s="1" dxf="1">
    <nc r="D329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11039" sId="7" odxf="1" s="1" dxf="1">
    <nc r="E329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F329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11040" sId="7" odxf="1" s="1" dxf="1">
    <nc r="G329" t="inlineStr">
      <is>
        <t xml:space="preserve">Grynieji pinigai ir indėliai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11041" sId="7" odxf="1" s="1" dxf="1">
    <nc r="H329">
      <v>300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042" sId="7" odxf="1" s="1" dxf="1">
    <nc r="I329">
      <f>SUM(I330:I330)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043" sId="7" odxf="1" s="1" dxf="1">
    <nc r="J329">
      <f>SUM(J330:J330)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044" sId="7" odxf="1" s="1" dxf="1">
    <nc r="K329">
      <f>SUM(K330:K330)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045" sId="7" odxf="1" s="1" dxf="1">
    <nc r="L329">
      <f>SUM(L330:L330)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046" sId="7" odxf="1" s="1" dxf="1">
    <nc r="M329">
      <f>SUM(M330:M330)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rgb="FFFF0000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047" sId="7" odxf="1" s="1" dxf="1">
    <nc r="N329">
      <f>SUM(N330:N330)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rgb="FFFF0000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048" sId="7" odxf="1" s="1" dxf="1">
    <nc r="O329">
      <f>SUM(O330:O330)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rgb="FFFF0000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049" sId="7" odxf="1" s="1" dxf="1">
    <nc r="P329">
      <f>SUM(P330:P330)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rgb="FFFF0000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A329:XFD329" start="0" length="0">
    <dxf>
      <font>
        <sz val="10"/>
        <color auto="1"/>
        <name val="Times New Roman Baltic"/>
        <family val="1"/>
        <charset val="186"/>
        <scheme val="none"/>
      </font>
    </dxf>
  </rfmt>
  <rcc rId="11050" sId="7" odxf="1" s="1" dxf="1">
    <nc r="A330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11051" sId="7" odxf="1" s="1" dxf="1">
    <nc r="B330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052" sId="7" odxf="1" s="1" dxf="1">
    <nc r="C330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053" sId="7" odxf="1" s="1" dxf="1">
    <nc r="D33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11054" sId="7" odxf="1" s="1" dxf="1">
    <nc r="E33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055" sId="7" odxf="1" s="1" dxf="1">
    <nc r="F33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056" sId="7" odxf="1" s="1" dxf="1">
    <nc r="G330" t="inlineStr">
      <is>
        <t>Grynieji pinigai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11057" sId="7" odxf="1" s="1" dxf="1">
    <nc r="H330">
      <v>301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330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</border>
    </dxf>
  </rfmt>
  <rfmt sheetId="7" s="1" sqref="J330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</border>
    </dxf>
  </rfmt>
  <rfmt sheetId="7" s="1" sqref="K330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</border>
    </dxf>
  </rfmt>
  <rfmt sheetId="7" s="1" sqref="L330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</border>
    </dxf>
  </rfmt>
  <rfmt sheetId="7" s="1" sqref="M330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N330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O330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P330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A330:XFD330" start="0" length="0">
    <dxf>
      <font>
        <sz val="10"/>
        <color auto="1"/>
        <name val="Times New Roman Baltic"/>
        <family val="1"/>
        <charset val="186"/>
        <scheme val="none"/>
      </font>
    </dxf>
  </rfmt>
  <rcc rId="11058" sId="7" odxf="1" s="1" dxf="1">
    <nc r="A331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11059" sId="7" odxf="1" s="1" dxf="1">
    <nc r="B331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060" sId="7" odxf="1" s="1" dxf="1">
    <nc r="C331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061" sId="7" odxf="1" s="1" dxf="1">
    <nc r="D331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11062" sId="7" odxf="1" s="1" dxf="1">
    <nc r="E331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F331" start="0" length="0">
    <dxf>
      <font>
        <sz val="10"/>
        <color auto="1"/>
        <name val="Times New Roman Baltic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11063" sId="7" odxf="1" s="1" dxf="1">
    <nc r="G331" t="inlineStr">
      <is>
        <t>Pervedamieji indėliai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</border>
    </ndxf>
  </rcc>
  <rcc rId="11064" sId="7" odxf="1" s="1" dxf="1">
    <nc r="H331">
      <v>302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065" sId="7" odxf="1" s="1" dxf="1">
    <nc r="I331">
      <f>SUM(I332:I333)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066" sId="7" odxf="1" s="1" dxf="1">
    <nc r="J331">
      <f>SUM(J332:J333)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067" sId="7" odxf="1" s="1" dxf="1">
    <nc r="K331">
      <f>SUM(K332:K333)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068" sId="7" odxf="1" s="1" dxf="1">
    <nc r="L331">
      <f>SUM(L332:L333)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M331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N331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O331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P331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A331:XFD331" start="0" length="0">
    <dxf>
      <font>
        <sz val="10"/>
        <color auto="1"/>
        <name val="Times New Roman Baltic"/>
        <family val="1"/>
        <charset val="186"/>
        <scheme val="none"/>
      </font>
    </dxf>
  </rfmt>
  <rcc rId="11069" sId="7" odxf="1" s="1" dxf="1">
    <nc r="A332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11070" sId="7" odxf="1" s="1" dxf="1">
    <nc r="B332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071" sId="7" odxf="1" s="1" dxf="1">
    <nc r="C332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072" sId="7" odxf="1" s="1" dxf="1">
    <nc r="D33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11073" sId="7" odxf="1" s="1" dxf="1">
    <nc r="E332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074" sId="7" odxf="1" s="1" dxf="1">
    <nc r="F33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075" sId="7" odxf="1" s="1" dxf="1">
    <nc r="G332" t="inlineStr">
      <is>
        <t>Trumpalaikiai pervedamieji indėliai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</border>
    </ndxf>
  </rcc>
  <rcc rId="11076" sId="7" odxf="1" s="1" dxf="1">
    <nc r="H332">
      <v>303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332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</border>
    </dxf>
  </rfmt>
  <rfmt sheetId="7" s="1" sqref="J332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</border>
    </dxf>
  </rfmt>
  <rfmt sheetId="7" s="1" sqref="K332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</border>
    </dxf>
  </rfmt>
  <rfmt sheetId="7" s="1" sqref="L332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</border>
    </dxf>
  </rfmt>
  <rfmt sheetId="7" s="1" sqref="M332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N332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O332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P332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A332:XFD332" start="0" length="0">
    <dxf>
      <font>
        <sz val="10"/>
        <color auto="1"/>
        <name val="Times New Roman Baltic"/>
        <family val="1"/>
        <charset val="186"/>
        <scheme val="none"/>
      </font>
    </dxf>
  </rfmt>
  <rcc rId="11077" sId="7" odxf="1" s="1" dxf="1">
    <nc r="A333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11078" sId="7" odxf="1" s="1" dxf="1">
    <nc r="B333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079" sId="7" odxf="1" s="1" dxf="1">
    <nc r="C333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080" sId="7" odxf="1" s="1" dxf="1">
    <nc r="D333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11081" sId="7" odxf="1" s="1" dxf="1">
    <nc r="E333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082" sId="7" odxf="1" s="1" dxf="1">
    <nc r="F333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083" sId="7" odxf="1" s="1" dxf="1">
    <nc r="G333" t="inlineStr">
      <is>
        <t>Ilgalaikiai pervedamieji indėliai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</border>
    </ndxf>
  </rcc>
  <rcc rId="11084" sId="7" odxf="1" s="1" dxf="1">
    <nc r="H333">
      <v>304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333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J333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K333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L333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M333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N333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O333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P333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A333:XFD333" start="0" length="0">
    <dxf>
      <font>
        <sz val="10"/>
        <color auto="1"/>
        <name val="Times New Roman Baltic"/>
        <family val="1"/>
        <charset val="186"/>
        <scheme val="none"/>
      </font>
    </dxf>
  </rfmt>
  <rcc rId="11085" sId="7" odxf="1" s="1" dxf="1">
    <nc r="A334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11086" sId="7" odxf="1" s="1" dxf="1">
    <nc r="B334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087" sId="7" odxf="1" s="1" dxf="1">
    <nc r="C334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088" sId="7" odxf="1" s="1" dxf="1">
    <nc r="D33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11089" sId="7" odxf="1" s="1" dxf="1">
    <nc r="E334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F334" start="0" length="0">
    <dxf>
      <font>
        <sz val="10"/>
        <color auto="1"/>
        <name val="Times New Roman Baltic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11090" sId="7" odxf="1" s="1" dxf="1">
    <nc r="G334" t="inlineStr">
      <is>
        <t>Kiti indėliai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</border>
    </ndxf>
  </rcc>
  <rcc rId="11091" sId="7" odxf="1" s="1" dxf="1">
    <nc r="H334">
      <v>305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092" sId="7" odxf="1" s="1" dxf="1">
    <nc r="I334">
      <f>SUM(I335:I336)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093" sId="7" odxf="1" s="1" dxf="1">
    <nc r="J334">
      <f>SUM(J335:J336)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094" sId="7" odxf="1" s="1" dxf="1">
    <nc r="K334">
      <f>SUM(K335:K336)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095" sId="7" odxf="1" s="1" dxf="1">
    <nc r="L334">
      <f>SUM(L335:L336)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M334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N334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O334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P334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A334:XFD334" start="0" length="0">
    <dxf>
      <font>
        <sz val="10"/>
        <color auto="1"/>
        <name val="Times New Roman Baltic"/>
        <family val="1"/>
        <charset val="186"/>
        <scheme val="none"/>
      </font>
    </dxf>
  </rfmt>
  <rcc rId="11096" sId="7" odxf="1" s="1" dxf="1">
    <nc r="A335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11097" sId="7" odxf="1" s="1" dxf="1">
    <nc r="B335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098" sId="7" odxf="1" s="1" dxf="1">
    <nc r="C335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099" sId="7" odxf="1" s="1" dxf="1">
    <nc r="D335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11100" sId="7" odxf="1" s="1" dxf="1">
    <nc r="E335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101" sId="7" odxf="1" s="1" dxf="1">
    <nc r="F335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102" sId="7" odxf="1" s="1" dxf="1">
    <nc r="G335" t="inlineStr">
      <is>
        <t>Kiti trumpalaikiai indėliai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</border>
    </ndxf>
  </rcc>
  <rcc rId="11103" sId="7" odxf="1" s="1" dxf="1">
    <nc r="H335">
      <v>306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335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J335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K335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L335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M335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N335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O335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P335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A335:XFD335" start="0" length="0">
    <dxf>
      <font>
        <sz val="10"/>
        <color auto="1"/>
        <name val="Times New Roman Baltic"/>
        <family val="1"/>
        <charset val="186"/>
        <scheme val="none"/>
      </font>
    </dxf>
  </rfmt>
  <rcc rId="11104" sId="7" odxf="1" s="1" dxf="1">
    <nc r="A336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11105" sId="7" odxf="1" s="1" dxf="1">
    <nc r="B336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106" sId="7" odxf="1" s="1" dxf="1">
    <nc r="C336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107" sId="7" odxf="1" s="1" dxf="1">
    <nc r="D33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11108" sId="7" odxf="1" s="1" dxf="1">
    <nc r="E336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109" sId="7" odxf="1" s="1" dxf="1">
    <nc r="F336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110" sId="7" odxf="1" s="1" dxf="1">
    <nc r="G336" t="inlineStr">
      <is>
        <t>Kiti ilgalaikiai indėliai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</border>
    </ndxf>
  </rcc>
  <rcc rId="11111" sId="7" odxf="1" s="1" dxf="1">
    <nc r="H336">
      <v>307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33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</border>
    </dxf>
  </rfmt>
  <rfmt sheetId="7" s="1" sqref="J33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top style="hair">
          <color indexed="64"/>
        </top>
      </border>
    </dxf>
  </rfmt>
  <rfmt sheetId="7" s="1" sqref="K33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</border>
    </dxf>
  </rfmt>
  <rfmt sheetId="7" s="1" sqref="L336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</border>
    </dxf>
  </rfmt>
  <rfmt sheetId="7" s="1" sqref="M336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N336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O336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P336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A336:XFD336" start="0" length="0">
    <dxf>
      <font>
        <sz val="10"/>
        <color auto="1"/>
        <name val="Times New Roman Baltic"/>
        <family val="1"/>
        <charset val="186"/>
        <scheme val="none"/>
      </font>
    </dxf>
  </rfmt>
  <rcc rId="11112" sId="7" odxf="1" s="1" dxf="1">
    <nc r="A337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</border>
    </ndxf>
  </rcc>
  <rcc rId="11113" sId="7" odxf="1" s="1" dxf="1">
    <nc r="B337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</border>
    </ndxf>
  </rcc>
  <rcc rId="11114" sId="7" odxf="1" s="1" dxf="1">
    <nc r="C337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</border>
    </ndxf>
  </rcc>
  <rcc rId="11115" sId="7" odxf="1" s="1" dxf="1">
    <nc r="D337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</border>
    </ndxf>
  </rcc>
  <rfmt sheetId="7" s="1" sqref="E337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</border>
    </dxf>
  </rfmt>
  <rfmt sheetId="7" s="1" sqref="F337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</border>
    </dxf>
  </rfmt>
  <rcc rId="11116" sId="7" odxf="1" s="1" dxf="1">
    <nc r="G337" t="inlineStr">
      <is>
        <t>Vertybiniai popieriai (išpirkti)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</border>
    </ndxf>
  </rcc>
  <rcc rId="11117" sId="7" odxf="1" s="1" dxf="1">
    <nc r="H337">
      <v>308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118" sId="7" odxf="1" s="1" dxf="1">
    <nc r="I337">
      <f>I338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</border>
    </ndxf>
  </rcc>
  <rcc rId="11119" sId="7" odxf="1" s="1" dxf="1">
    <nc r="J337">
      <f>J338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top style="hair">
          <color indexed="64"/>
        </top>
      </border>
    </ndxf>
  </rcc>
  <rcc rId="11120" sId="7" odxf="1" s="1" dxf="1">
    <nc r="K337">
      <f>K338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</border>
    </ndxf>
  </rcc>
  <rcc rId="11121" sId="7" odxf="1" s="1" dxf="1">
    <nc r="L337">
      <f>L338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</border>
    </ndxf>
  </rcc>
  <rfmt sheetId="7" s="1" sqref="A337:XFD337" start="0" length="0">
    <dxf>
      <font>
        <sz val="10"/>
        <color auto="1"/>
        <name val="Times New Roman Baltic"/>
        <family val="1"/>
        <charset val="186"/>
        <scheme val="none"/>
      </font>
    </dxf>
  </rfmt>
  <rcc rId="11122" sId="7" odxf="1" s="1" dxf="1">
    <nc r="A338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11123" sId="7" odxf="1" s="1" dxf="1">
    <nc r="B338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11124" sId="7" odxf="1" s="1" dxf="1">
    <nc r="C338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125" sId="7" odxf="1" s="1" dxf="1">
    <nc r="D338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11126" sId="7" odxf="1" s="1" dxf="1">
    <nc r="E33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F338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11127" sId="7" odxf="1" s="1" dxf="1">
    <nc r="G338" t="inlineStr">
      <is>
        <t>Vertybiniai popieriai (išpirkti)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</border>
    </ndxf>
  </rcc>
  <rcc rId="11128" sId="7" odxf="1" s="1" dxf="1">
    <nc r="H338">
      <v>309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129" sId="7" odxf="1" s="1" dxf="1">
    <nc r="I338">
      <f>SUM(I339:I340)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130" sId="7" odxf="1" s="1" dxf="1">
    <nc r="J338">
      <f>SUM(J339:J340)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11131" sId="7" odxf="1" s="1" dxf="1">
    <nc r="K338">
      <f>SUM(K339:K340)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132" sId="7" odxf="1" s="1" dxf="1">
    <nc r="L338">
      <f>SUM(L339:L340)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A338:XFD338" start="0" length="0">
    <dxf>
      <font>
        <sz val="10"/>
        <color auto="1"/>
        <name val="Times New Roman Baltic"/>
        <family val="1"/>
        <charset val="186"/>
        <scheme val="none"/>
      </font>
    </dxf>
  </rfmt>
  <rcc rId="11133" sId="7" odxf="1" s="1" dxf="1">
    <nc r="A339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11134" sId="7" odxf="1" s="1" dxf="1">
    <nc r="B339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11135" sId="7" odxf="1" s="1" dxf="1">
    <nc r="C339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136" sId="7" odxf="1" s="1" dxf="1">
    <nc r="D339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11137" sId="7" odxf="1" s="1" dxf="1">
    <nc r="E339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11138" sId="7" odxf="1" s="1" dxf="1">
    <nc r="F339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139" sId="7" odxf="1" s="1" dxf="1">
    <nc r="G339" t="inlineStr">
      <is>
        <t>Trumpalaikiai vertybiniai popieriai (išpirkti)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11140" sId="7" odxf="1" s="1" dxf="1">
    <nc r="H339">
      <v>310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339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J339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K339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L339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A339:XFD339" start="0" length="0">
    <dxf>
      <font>
        <sz val="10"/>
        <color auto="1"/>
        <name val="Times New Roman Baltic"/>
        <family val="1"/>
        <charset val="186"/>
        <scheme val="none"/>
      </font>
    </dxf>
  </rfmt>
  <rcc rId="11141" sId="7" odxf="1" s="1" dxf="1">
    <nc r="A340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</border>
    </ndxf>
  </rcc>
  <rcc rId="11142" sId="7" odxf="1" s="1" dxf="1">
    <nc r="B340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</border>
    </ndxf>
  </rcc>
  <rcc rId="11143" sId="7" odxf="1" s="1" dxf="1">
    <nc r="C340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</border>
    </ndxf>
  </rcc>
  <rcc rId="11144" sId="7" odxf="1" s="1" dxf="1">
    <nc r="D340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</border>
    </ndxf>
  </rcc>
  <rcc rId="11145" sId="7" odxf="1" s="1" dxf="1">
    <nc r="E34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</ndxf>
  </rcc>
  <rcc rId="11146" sId="7" odxf="1" s="1" dxf="1">
    <nc r="F340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</border>
    </ndxf>
  </rcc>
  <rcc rId="11147" sId="7" odxf="1" s="1" dxf="1">
    <nc r="G340" t="inlineStr">
      <is>
        <t>Ilgalaikiai vertybiniai popieriai (išpirkti)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</ndxf>
  </rcc>
  <rcc rId="11148" sId="7" odxf="1" s="1" dxf="1">
    <nc r="H340">
      <v>311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340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J340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K340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L340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A340:XFD340" start="0" length="0">
    <dxf>
      <font>
        <sz val="10"/>
        <color auto="1"/>
        <name val="Times New Roman Baltic"/>
        <family val="1"/>
        <charset val="186"/>
        <scheme val="none"/>
      </font>
    </dxf>
  </rfmt>
  <rcc rId="11149" sId="7" odxf="1" s="1" dxf="1">
    <nc r="A341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11150" sId="7" odxf="1" s="1" dxf="1">
    <nc r="B341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11151" sId="7" odxf="1" s="1" dxf="1">
    <nc r="C341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152" sId="7" odxf="1" s="1" dxf="1">
    <nc r="D341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E341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dxf>
  </rfmt>
  <rfmt sheetId="7" s="1" sqref="F341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11153" sId="7" odxf="1" s="1" dxf="1">
    <nc r="G341" t="inlineStr">
      <is>
        <t>Išvestinės finansinės priemonės (grąžintos)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11154" sId="7" odxf="1" s="1" dxf="1">
    <nc r="H341">
      <v>312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155" sId="7" odxf="1" s="1" dxf="1">
    <nc r="I341">
      <f>I342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156" sId="7" odxf="1" s="1" dxf="1">
    <nc r="J341">
      <f>J342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11157" sId="7" odxf="1" s="1" dxf="1">
    <nc r="K341">
      <f>K342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158" sId="7" odxf="1" s="1" dxf="1">
    <nc r="L341">
      <f>L342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A341:XFD341" start="0" length="0">
    <dxf>
      <font>
        <sz val="10"/>
        <color auto="1"/>
        <name val="Times New Roman Baltic"/>
        <family val="1"/>
        <charset val="186"/>
        <scheme val="none"/>
      </font>
    </dxf>
  </rfmt>
  <rcc rId="11159" sId="7" odxf="1" s="1" dxf="1">
    <nc r="A342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11160" sId="7" odxf="1" s="1" dxf="1">
    <nc r="B342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11161" sId="7" odxf="1" s="1" dxf="1">
    <nc r="C342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162" sId="7" odxf="1" s="1" dxf="1">
    <nc r="D342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163" sId="7" odxf="1" s="1" dxf="1">
    <nc r="E342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fmt sheetId="7" s="1" sqref="F342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11164" sId="7" odxf="1" s="1" dxf="1">
    <nc r="G342" t="inlineStr">
      <is>
        <t>Išvestinės finansinės priemonės (grąžintos)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11165" sId="7" odxf="1" s="1" dxf="1">
    <nc r="H342">
      <v>313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166" sId="7" odxf="1" s="1" dxf="1">
    <nc r="I342">
      <f>I343+I344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167" sId="7" odxf="1" s="1" dxf="1">
    <nc r="J342">
      <f>J343+J344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168" sId="7" odxf="1" s="1" dxf="1">
    <nc r="K342">
      <f>K343+K344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169" sId="7" odxf="1" s="1" dxf="1">
    <nc r="L342">
      <f>L343+L344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A342:XFD342" start="0" length="0">
    <dxf>
      <font>
        <sz val="10"/>
        <color auto="1"/>
        <name val="Times New Roman Baltic"/>
        <family val="1"/>
        <charset val="186"/>
        <scheme val="none"/>
      </font>
    </dxf>
  </rfmt>
  <rcc rId="11170" sId="7" odxf="1" s="1" dxf="1">
    <nc r="A343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11171" sId="7" odxf="1" s="1" dxf="1">
    <nc r="B343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11172" sId="7" odxf="1" s="1" dxf="1">
    <nc r="C343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173" sId="7" odxf="1" s="1" dxf="1">
    <nc r="D343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174" sId="7" odxf="1" s="1" dxf="1">
    <nc r="E343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11175" sId="7" odxf="1" s="1" dxf="1">
    <nc r="F343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176" sId="7" odxf="1" s="1" dxf="1">
    <nc r="G343" t="inlineStr">
      <is>
        <t>Trumpalaikės išvestinės finansinės priemonės (grąžintos)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11177" sId="7" odxf="1" s="1" dxf="1">
    <nc r="H343">
      <v>314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343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</border>
    </dxf>
  </rfmt>
  <rfmt sheetId="7" s="1" sqref="J343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</border>
    </dxf>
  </rfmt>
  <rfmt sheetId="7" s="1" sqref="K343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</border>
    </dxf>
  </rfmt>
  <rfmt sheetId="7" s="1" sqref="L343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</border>
    </dxf>
  </rfmt>
  <rfmt sheetId="7" s="1" sqref="A343:XFD343" start="0" length="0">
    <dxf>
      <font>
        <sz val="10"/>
        <color auto="1"/>
        <name val="Times New Roman Baltic"/>
        <family val="1"/>
        <charset val="186"/>
        <scheme val="none"/>
      </font>
    </dxf>
  </rfmt>
  <rcc rId="11178" sId="7" odxf="1" s="1" dxf="1">
    <nc r="A344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11179" sId="7" odxf="1" s="1" dxf="1">
    <nc r="B344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11180" sId="7" odxf="1" s="1" dxf="1">
    <nc r="C344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181" sId="7" odxf="1" s="1" dxf="1">
    <nc r="D344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182" sId="7" odxf="1" s="1" dxf="1">
    <nc r="E34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11183" sId="7" odxf="1" s="1" dxf="1">
    <nc r="F344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184" sId="7" odxf="1" s="1" dxf="1">
    <nc r="G344" t="inlineStr">
      <is>
        <t>Ilgalaikės išvestinės finansinės priemonės (grąžintos)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11185" sId="7" odxf="1" s="1" dxf="1">
    <nc r="H344">
      <v>315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344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J344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K344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L344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A344:XFD344" start="0" length="0">
    <dxf>
      <font>
        <sz val="10"/>
        <color auto="1"/>
        <name val="Times New Roman Baltic"/>
        <family val="1"/>
        <charset val="186"/>
        <scheme val="none"/>
      </font>
    </dxf>
  </rfmt>
  <rcc rId="11186" sId="7" odxf="1" s="1" dxf="1">
    <nc r="A345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11187" sId="7" odxf="1" s="1" dxf="1">
    <nc r="B345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11188" sId="7" odxf="1" s="1" dxf="1">
    <nc r="C345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189" sId="7" odxf="1" s="1" dxf="1">
    <nc r="D345">
      <v>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E345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F345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11190" sId="7" odxf="1" s="1" dxf="1">
    <nc r="G345" t="inlineStr">
      <is>
        <t>Paskolos (grąžintos)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11191" sId="7" odxf="1" s="1" dxf="1">
    <nc r="H345">
      <v>316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192" sId="7" odxf="1" s="1" dxf="1">
    <nc r="I345">
      <f>I346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193" sId="7" odxf="1" s="1" dxf="1">
    <nc r="J345">
      <f>J346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11194" sId="7" odxf="1" s="1" dxf="1">
    <nc r="K345">
      <f>K346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195" sId="7" odxf="1" s="1" dxf="1">
    <nc r="L345">
      <f>L346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A345:XFD345" start="0" length="0">
    <dxf>
      <font>
        <sz val="10"/>
        <color auto="1"/>
        <name val="Times New Roman Baltic"/>
        <family val="1"/>
        <charset val="186"/>
        <scheme val="none"/>
      </font>
    </dxf>
  </rfmt>
  <rcc rId="11196" sId="7" odxf="1" s="1" dxf="1">
    <nc r="A346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bottom style="hair">
          <color indexed="64"/>
        </bottom>
      </border>
    </ndxf>
  </rcc>
  <rcc rId="11197" sId="7" odxf="1" s="1" dxf="1">
    <nc r="B346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bottom style="hair">
          <color indexed="64"/>
        </bottom>
      </border>
    </ndxf>
  </rcc>
  <rcc rId="11198" sId="7" odxf="1" s="1" dxf="1">
    <nc r="C346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11199" sId="7" odxf="1" s="1" dxf="1">
    <nc r="D346">
      <v>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cc rId="11200" sId="7" odxf="1" s="1" dxf="1">
    <nc r="E34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fmt sheetId="7" s="1" sqref="F346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bottom style="hair">
          <color indexed="64"/>
        </bottom>
      </border>
    </dxf>
  </rfmt>
  <rcc rId="11201" sId="7" odxf="1" s="1" dxf="1">
    <nc r="G346" t="inlineStr">
      <is>
        <t>Paskolos (grąžintos)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11202" sId="7" odxf="1" s="1" dxf="1">
    <nc r="H346">
      <v>317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203" sId="7" odxf="1" s="1" dxf="1">
    <nc r="I346">
      <f>SUM(I347:I348)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bottom style="hair">
          <color indexed="64"/>
        </bottom>
      </border>
    </ndxf>
  </rcc>
  <rcc rId="11204" sId="7" odxf="1" s="1" dxf="1">
    <nc r="J346">
      <f>SUM(J347:J348)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bottom style="hair">
          <color indexed="64"/>
        </bottom>
      </border>
    </ndxf>
  </rcc>
  <rcc rId="11205" sId="7" odxf="1" s="1" dxf="1">
    <nc r="K346">
      <f>SUM(K347:K348)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11206" sId="7" odxf="1" s="1" dxf="1">
    <nc r="L346">
      <f>SUM(L347:L348)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fmt sheetId="7" s="1" sqref="A346:XFD346" start="0" length="0">
    <dxf>
      <font>
        <sz val="10"/>
        <color auto="1"/>
        <name val="Times New Roman Baltic"/>
        <family val="1"/>
        <charset val="186"/>
        <scheme val="none"/>
      </font>
    </dxf>
  </rfmt>
  <rcc rId="11207" sId="7" odxf="1" s="1" dxf="1">
    <nc r="A347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11208" sId="7" odxf="1" s="1" dxf="1">
    <nc r="B347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11209" sId="7" odxf="1" s="1" dxf="1">
    <nc r="C347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210" sId="7" odxf="1" s="1" dxf="1">
    <nc r="D347">
      <v>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211" sId="7" odxf="1" s="1" dxf="1">
    <nc r="E347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212" sId="7" odxf="1" s="1" dxf="1">
    <nc r="F347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213" sId="7" odxf="1" s="1" dxf="1">
    <nc r="G347" t="inlineStr">
      <is>
        <t>Trumpalaikės paskolos (grąžintos)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11214" sId="7" odxf="1" s="1" dxf="1">
    <nc r="H347">
      <v>318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347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J347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K347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L347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A347:XFD347" start="0" length="0">
    <dxf>
      <font>
        <sz val="10"/>
        <color auto="1"/>
        <name val="Times New Roman Baltic"/>
        <family val="1"/>
        <charset val="186"/>
        <scheme val="none"/>
      </font>
    </dxf>
  </rfmt>
  <rcc rId="11215" sId="7" odxf="1" s="1" dxf="1">
    <nc r="A348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11216" sId="7" odxf="1" s="1" dxf="1">
    <nc r="B348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11217" sId="7" odxf="1" s="1" dxf="1">
    <nc r="C348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218" sId="7" odxf="1" s="1" dxf="1">
    <nc r="D348">
      <v>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219" sId="7" odxf="1" s="1" dxf="1">
    <nc r="E34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220" sId="7" odxf="1" s="1" dxf="1">
    <nc r="F348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221" sId="7" odxf="1" s="1" dxf="1">
    <nc r="G348" t="inlineStr">
      <is>
        <t>Ilgalaikės paskolos (grąžintos)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11222" sId="7" odxf="1" s="1" dxf="1">
    <nc r="H348">
      <v>319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348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J348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K348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L348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A348:XFD348" start="0" length="0">
    <dxf>
      <font>
        <sz val="10"/>
        <color auto="1"/>
        <name val="Times New Roman Baltic"/>
        <family val="1"/>
        <charset val="186"/>
        <scheme val="none"/>
      </font>
    </dxf>
  </rfmt>
  <rcc rId="11223" sId="7" odxf="1" s="1" dxf="1">
    <nc r="A349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11224" sId="7" odxf="1" s="1" dxf="1">
    <nc r="B349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11225" sId="7" odxf="1" s="1" dxf="1">
    <nc r="C349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226" sId="7" odxf="1" s="1" dxf="1">
    <nc r="D349">
      <v>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E349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F349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11227" sId="7" odxf="1" s="1" dxf="1">
    <nc r="G349" t="inlineStr">
      <is>
        <t xml:space="preserve">Akcijos  (išpirktos)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11228" sId="7" odxf="1" s="1" dxf="1">
    <nc r="H349">
      <v>320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229" sId="7" odxf="1" s="1" dxf="1">
    <nc r="I349">
      <f>I350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230" sId="7" odxf="1" s="1" dxf="1">
    <nc r="J349">
      <f>J350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11231" sId="7" odxf="1" s="1" dxf="1">
    <nc r="K349">
      <f>K350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232" sId="7" odxf="1" s="1" dxf="1">
    <nc r="L349">
      <f>L350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A349:XFD349" start="0" length="0">
    <dxf>
      <font>
        <sz val="10"/>
        <color auto="1"/>
        <name val="Times New Roman Baltic"/>
        <family val="1"/>
        <charset val="186"/>
        <scheme val="none"/>
      </font>
    </dxf>
  </rfmt>
  <rcc rId="11233" sId="7" odxf="1" s="1" dxf="1">
    <nc r="A350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bottom style="hair">
          <color indexed="64"/>
        </bottom>
      </border>
    </ndxf>
  </rcc>
  <rcc rId="11234" sId="7" odxf="1" s="1" dxf="1">
    <nc r="B350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bottom style="hair">
          <color indexed="64"/>
        </bottom>
      </border>
    </ndxf>
  </rcc>
  <rcc rId="11235" sId="7" odxf="1" s="1" dxf="1">
    <nc r="C350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11236" sId="7" odxf="1" s="1" dxf="1">
    <nc r="D350">
      <v>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cc rId="11237" sId="7" odxf="1" s="1" dxf="1">
    <nc r="E350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bottom style="hair">
          <color indexed="64"/>
        </bottom>
      </border>
    </ndxf>
  </rcc>
  <rfmt sheetId="7" s="1" sqref="F350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bottom style="hair">
          <color indexed="64"/>
        </bottom>
      </border>
    </dxf>
  </rfmt>
  <rcc rId="11238" sId="7" odxf="1" s="1" dxf="1">
    <nc r="G350" t="inlineStr">
      <is>
        <t xml:space="preserve">Akcijos  (išpirktos)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11239" sId="7" odxf="1" s="1" dxf="1">
    <nc r="H350">
      <v>321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240" sId="7" odxf="1" s="1" dxf="1">
    <nc r="I350">
      <f>I351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bottom style="hair">
          <color indexed="64"/>
        </bottom>
      </border>
    </ndxf>
  </rcc>
  <rcc rId="11241" sId="7" odxf="1" s="1" dxf="1">
    <nc r="J350">
      <f>J351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bottom style="hair">
          <color indexed="64"/>
        </bottom>
      </border>
    </ndxf>
  </rcc>
  <rcc rId="11242" sId="7" odxf="1" s="1" dxf="1">
    <nc r="K350">
      <f>K351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cc rId="11243" sId="7" odxf="1" s="1" dxf="1">
    <nc r="L350">
      <f>L351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ndxf>
  </rcc>
  <rfmt sheetId="7" s="1" sqref="A350:XFD350" start="0" length="0">
    <dxf>
      <font>
        <sz val="10"/>
        <color auto="1"/>
        <name val="Times New Roman Baltic"/>
        <family val="1"/>
        <charset val="186"/>
        <scheme val="none"/>
      </font>
    </dxf>
  </rfmt>
  <rcc rId="11244" sId="7" odxf="1" s="1" dxf="1">
    <nc r="A351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11245" sId="7" odxf="1" s="1" dxf="1">
    <nc r="B351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11246" sId="7" odxf="1" s="1" dxf="1">
    <nc r="C351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247" sId="7" odxf="1" s="1" dxf="1">
    <nc r="D351">
      <v>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248" sId="7" odxf="1" s="1" dxf="1">
    <nc r="E351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249" sId="7" odxf="1" s="1" dxf="1">
    <nc r="F351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250" sId="7" odxf="1" s="1" dxf="1">
    <nc r="G351" t="inlineStr">
      <is>
        <t xml:space="preserve">Akcijos  (išpirktos)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11251" sId="7" odxf="1" s="1" dxf="1">
    <nc r="H351">
      <v>322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351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</border>
    </dxf>
  </rfmt>
  <rfmt sheetId="7" s="1" sqref="J351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</border>
    </dxf>
  </rfmt>
  <rfmt sheetId="7" s="1" sqref="K351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</border>
    </dxf>
  </rfmt>
  <rfmt sheetId="7" s="1" sqref="L351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</border>
    </dxf>
  </rfmt>
  <rfmt sheetId="7" s="1" sqref="A351:XFD351" start="0" length="0">
    <dxf>
      <font>
        <sz val="10"/>
        <color auto="1"/>
        <name val="Times New Roman Baltic"/>
        <family val="1"/>
        <charset val="186"/>
        <scheme val="none"/>
      </font>
    </dxf>
  </rfmt>
  <rcc rId="11252" sId="7" odxf="1" s="1" dxf="1">
    <nc r="A352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11253" sId="7" odxf="1" s="1" dxf="1">
    <nc r="B352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11254" sId="7" odxf="1" s="1" dxf="1">
    <nc r="C352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255" sId="7" odxf="1" s="1" dxf="1">
    <nc r="D352">
      <v>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E352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F352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11256" sId="7" odxf="1" s="1" dxf="1">
    <nc r="G352" t="inlineStr">
      <is>
        <t xml:space="preserve">Draudimo techniniai atidėjiniai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11257" sId="7" odxf="1" s="1" dxf="1">
    <nc r="H352">
      <v>323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258" sId="7" odxf="1" s="1" dxf="1">
    <nc r="I352">
      <f>I353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259" sId="7" odxf="1" s="1" dxf="1">
    <nc r="J352">
      <f>J353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11260" sId="7" odxf="1" s="1" dxf="1">
    <nc r="K352">
      <f>K353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261" sId="7" odxf="1" s="1" dxf="1">
    <nc r="L352">
      <f>L353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A352:XFD352" start="0" length="0">
    <dxf>
      <font>
        <sz val="10"/>
        <color auto="1"/>
        <name val="Times New Roman Baltic"/>
        <family val="1"/>
        <charset val="186"/>
        <scheme val="none"/>
      </font>
    </dxf>
  </rfmt>
  <rcc rId="11262" sId="7" odxf="1" s="1" dxf="1">
    <nc r="A353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11263" sId="7" odxf="1" s="1" dxf="1">
    <nc r="B353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11264" sId="7" odxf="1" s="1" dxf="1">
    <nc r="C353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265" sId="7" odxf="1" s="1" dxf="1">
    <nc r="D353">
      <v>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266" sId="7" odxf="1" s="1" dxf="1">
    <nc r="E353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F353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11267" sId="7" odxf="1" s="1" dxf="1">
    <nc r="G353" t="inlineStr">
      <is>
        <t xml:space="preserve">Draudimo techniniai atidėjiniai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11268" sId="7" odxf="1" s="1" dxf="1">
    <nc r="H353">
      <v>324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269" sId="7" odxf="1" s="1" dxf="1">
    <nc r="I353">
      <f>I354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270" sId="7" odxf="1" s="1" dxf="1">
    <nc r="J353">
      <f>J354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11271" sId="7" odxf="1" s="1" dxf="1">
    <nc r="K353">
      <f>K354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272" sId="7" odxf="1" s="1" dxf="1">
    <nc r="L353">
      <f>L354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A353:XFD353" start="0" length="0">
    <dxf>
      <font>
        <sz val="10"/>
        <color auto="1"/>
        <name val="Times New Roman Baltic"/>
        <family val="1"/>
        <charset val="186"/>
        <scheme val="none"/>
      </font>
    </dxf>
  </rfmt>
  <rcc rId="11273" sId="7" odxf="1" s="1" dxf="1">
    <nc r="A354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</border>
    </ndxf>
  </rcc>
  <rcc rId="11274" sId="7" odxf="1" s="1" dxf="1">
    <nc r="B354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</border>
    </ndxf>
  </rcc>
  <rcc rId="11275" sId="7" odxf="1" s="1" dxf="1">
    <nc r="C354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</border>
    </ndxf>
  </rcc>
  <rcc rId="11276" sId="7" odxf="1" s="1" dxf="1">
    <nc r="D354">
      <v>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</border>
    </ndxf>
  </rcc>
  <rcc rId="11277" sId="7" odxf="1" s="1" dxf="1">
    <nc r="E35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</border>
    </ndxf>
  </rcc>
  <rcc rId="11278" sId="7" odxf="1" s="1" dxf="1">
    <nc r="F35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</border>
    </ndxf>
  </rcc>
  <rcc rId="11279" sId="7" odxf="1" s="1" dxf="1">
    <nc r="G354" t="inlineStr">
      <is>
        <t xml:space="preserve">Draudimo techniniai atidėjiniai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</ndxf>
  </rcc>
  <rcc rId="11280" sId="7" odxf="1" s="1" dxf="1">
    <nc r="H354">
      <v>325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354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</border>
    </dxf>
  </rfmt>
  <rfmt sheetId="7" s="1" sqref="J354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</border>
    </dxf>
  </rfmt>
  <rfmt sheetId="7" s="1" sqref="K354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</border>
    </dxf>
  </rfmt>
  <rfmt sheetId="7" s="1" sqref="L354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</border>
    </dxf>
  </rfmt>
  <rfmt sheetId="7" s="1" sqref="A354:XFD354" start="0" length="0">
    <dxf>
      <font>
        <sz val="10"/>
        <color auto="1"/>
        <name val="Times New Roman Baltic"/>
        <family val="1"/>
        <charset val="186"/>
        <scheme val="none"/>
      </font>
    </dxf>
  </rfmt>
  <rcc rId="11281" sId="7" odxf="1" s="1" dxf="1">
    <nc r="A355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11282" sId="7" odxf="1" s="1" dxf="1">
    <nc r="B355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11283" sId="7" odxf="1" s="1" dxf="1">
    <nc r="C355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284" sId="7" odxf="1" s="1" dxf="1">
    <nc r="D355">
      <v>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E355" start="0" length="0">
    <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F355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11285" sId="7" odxf="1" s="1" dxf="1">
    <nc r="G355" t="inlineStr">
      <is>
        <t>Kitos mokėtinos sumos (grąžintos)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11286" sId="7" odxf="1" s="1" dxf="1">
    <nc r="H355">
      <v>326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287" sId="7" odxf="1" s="1" dxf="1">
    <nc r="I355">
      <f>I356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288" sId="7" odxf="1" s="1" dxf="1">
    <nc r="J355">
      <f>J356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11289" sId="7" odxf="1" s="1" dxf="1">
    <nc r="K355">
      <f>K356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290" sId="7" odxf="1" s="1" dxf="1">
    <nc r="L355">
      <f>L356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A355:XFD355" start="0" length="0">
    <dxf>
      <font>
        <sz val="10"/>
        <color auto="1"/>
        <name val="Times New Roman Baltic"/>
        <family val="1"/>
        <charset val="186"/>
        <scheme val="none"/>
      </font>
    </dxf>
  </rfmt>
  <rcc rId="11291" sId="7" odxf="1" s="1" dxf="1">
    <nc r="A356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</border>
    </ndxf>
  </rcc>
  <rcc rId="11292" sId="7" odxf="1" s="1" dxf="1">
    <nc r="B356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</border>
    </ndxf>
  </rcc>
  <rcc rId="11293" sId="7" odxf="1" s="1" dxf="1">
    <nc r="C356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</border>
    </ndxf>
  </rcc>
  <rcc rId="11294" sId="7" odxf="1" s="1" dxf="1">
    <nc r="D356">
      <v>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</border>
    </ndxf>
  </rcc>
  <rcc rId="11295" sId="7" odxf="1" s="1" dxf="1">
    <nc r="E356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</border>
    </ndxf>
  </rcc>
  <rfmt sheetId="7" s="1" sqref="F356" start="0" length="0">
    <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</border>
    </dxf>
  </rfmt>
  <rcc rId="11296" sId="7" odxf="1" s="1" dxf="1">
    <nc r="G356" t="inlineStr">
      <is>
        <t>Kitos mokėtinos sumos (grąžintos)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11297" sId="7" odxf="1" s="1" dxf="1">
    <nc r="H356">
      <v>327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298" sId="7" odxf="1" s="1" dxf="1">
    <nc r="I356">
      <f>SUM(I357:I358)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299" sId="7" odxf="1" s="1" dxf="1">
    <nc r="J356">
      <f>SUM(J357:J358)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300" sId="7" odxf="1" s="1" dxf="1">
    <nc r="K356">
      <f>SUM(K357:K358)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301" sId="7" odxf="1" s="1" dxf="1">
    <nc r="L356">
      <f>SUM(L357:L358)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A356:XFD356" start="0" length="0">
    <dxf>
      <font>
        <sz val="10"/>
        <color auto="1"/>
        <name val="Times New Roman Baltic"/>
        <family val="1"/>
        <charset val="186"/>
        <scheme val="none"/>
      </font>
    </dxf>
  </rfmt>
  <rcc rId="11302" sId="7" odxf="1" s="1" dxf="1">
    <nc r="A357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11303" sId="7" odxf="1" s="1" dxf="1">
    <nc r="B357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11304" sId="7" odxf="1" s="1" dxf="1">
    <nc r="C357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305" sId="7" odxf="1" s="1" dxf="1">
    <nc r="D357">
      <v>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306" sId="7" odxf="1" s="1" dxf="1">
    <nc r="E357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307" sId="7" odxf="1" s="1" dxf="1">
    <nc r="F357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family val="1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308" sId="7" odxf="1" s="1" dxf="1">
    <nc r="G357" t="inlineStr">
      <is>
        <t>Kitos trumpalaikės mokėtinos sumos (grąžintos)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11309" sId="7" odxf="1" s="1" dxf="1">
    <nc r="H357">
      <v>328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357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</border>
    </dxf>
  </rfmt>
  <rfmt sheetId="7" s="1" sqref="J357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</border>
    </dxf>
  </rfmt>
  <rfmt sheetId="7" s="1" sqref="K357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</border>
    </dxf>
  </rfmt>
  <rfmt sheetId="7" s="1" sqref="L357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left style="hair">
          <color indexed="64"/>
        </left>
        <right style="hair">
          <color indexed="64"/>
        </right>
      </border>
    </dxf>
  </rfmt>
  <rfmt sheetId="7" s="1" sqref="A357:XFD357" start="0" length="0">
    <dxf>
      <font>
        <sz val="10"/>
        <color auto="1"/>
        <name val="Times New Roman Baltic"/>
        <family val="1"/>
        <charset val="186"/>
        <scheme val="none"/>
      </font>
    </dxf>
  </rfmt>
  <rcc rId="11310" sId="7" odxf="1" s="1" dxf="1">
    <nc r="A358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11311" sId="7" odxf="1" s="1" dxf="1">
    <nc r="B358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ndxf>
  </rcc>
  <rcc rId="11312" sId="7" odxf="1" s="1" dxf="1">
    <nc r="C358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313" sId="7" odxf="1" s="1" dxf="1">
    <nc r="D358">
      <v>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314" sId="7" odxf="1" s="1" dxf="1">
    <nc r="E358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315" sId="7" odxf="1" s="1" dxf="1">
    <nc r="F358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horizontal="center" vertical="top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316" sId="7" odxf="1" s="1" dxf="1">
    <nc r="G358" t="inlineStr">
      <is>
        <t>Kitos ilgalaikės mokėtinos sumos (grąžintos)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alignment vertical="top" wrapText="1"/>
      <border outline="0">
        <top style="hair">
          <color indexed="64"/>
        </top>
        <bottom style="hair">
          <color indexed="64"/>
        </bottom>
      </border>
    </ndxf>
  </rcc>
  <rcc rId="11317" sId="7" odxf="1" s="1" dxf="1">
    <nc r="H358">
      <v>329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I358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J358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K358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L358" start="0" length="0">
    <dxf>
      <font>
        <sz val="10"/>
        <color auto="1"/>
        <name val="Times New Roman Baltic"/>
        <family val="1"/>
        <charset val="186"/>
        <scheme val="none"/>
      </font>
      <numFmt numFmtId="164" formatCode="0.0"/>
      <alignment horizontal="right" vertical="center" wrapText="1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A358:XFD358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A359" start="0" length="0">
    <dxf>
      <font>
        <sz val="10"/>
        <color auto="1"/>
        <name val="Times New Roman Baltic"/>
        <family val="1"/>
        <charset val="186"/>
        <scheme val="none"/>
      </font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dxf>
  </rfmt>
  <rfmt sheetId="7" s="1" sqref="B359" start="0" length="0">
    <dxf>
      <font>
        <sz val="10"/>
        <color auto="1"/>
        <name val="Times New Roman Baltic"/>
        <family val="1"/>
        <charset val="186"/>
        <scheme val="none"/>
      </font>
      <border outline="0">
        <left style="hair">
          <color indexed="64"/>
        </left>
        <top style="hair">
          <color indexed="64"/>
        </top>
        <bottom style="hair">
          <color indexed="64"/>
        </bottom>
      </border>
    </dxf>
  </rfmt>
  <rfmt sheetId="7" s="1" sqref="C359" start="0" length="0">
    <dxf>
      <font>
        <sz val="10"/>
        <color auto="1"/>
        <name val="Times New Roman Baltic"/>
        <family val="1"/>
        <charset val="186"/>
        <scheme val="none"/>
      </font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D359" start="0" length="0">
    <dxf>
      <font>
        <sz val="10"/>
        <color auto="1"/>
        <name val="Times New Roman Baltic"/>
        <family val="1"/>
        <charset val="186"/>
        <scheme val="none"/>
      </font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E359" start="0" length="0">
    <dxf>
      <font>
        <sz val="10"/>
        <color auto="1"/>
        <name val="Times New Roman Baltic"/>
        <family val="1"/>
        <charset val="186"/>
        <scheme val="none"/>
      </font>
      <border outline="0">
        <top style="hair">
          <color indexed="64"/>
        </top>
        <bottom style="hair">
          <color indexed="64"/>
        </bottom>
      </border>
    </dxf>
  </rfmt>
  <rfmt sheetId="7" s="1" sqref="F359" start="0" length="0">
    <dxf>
      <font>
        <sz val="10"/>
        <color auto="1"/>
        <name val="Times New Roman Baltic"/>
        <family val="1"/>
        <charset val="186"/>
        <scheme val="none"/>
      </font>
      <alignment horizontal="center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11318" sId="7" odxf="1" s="1" dxf="1">
    <nc r="G359" t="inlineStr">
      <is>
        <t xml:space="preserve">IŠ VISO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10"/>
        <color auto="1"/>
        <name val="Times New Roman Baltic"/>
        <charset val="186"/>
        <scheme val="none"/>
      </font>
      <border outline="0">
        <top style="hair">
          <color indexed="64"/>
        </top>
        <bottom style="hair">
          <color indexed="64"/>
        </bottom>
      </border>
    </ndxf>
  </rcc>
  <rcc rId="11319" sId="7" odxf="1" s="1" dxf="1">
    <nc r="H359">
      <v>330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320" sId="7" odxf="1" s="1" dxf="1">
    <nc r="I359">
      <f>SUM(I30+I176)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321" sId="7" odxf="1" s="1" dxf="1">
    <nc r="J359">
      <f>SUM(J30+J176)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322" sId="7" odxf="1" s="1" dxf="1">
    <nc r="K359">
      <f>SUM(K30+K176)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11323" sId="7" odxf="1" s="1" dxf="1">
    <nc r="L359">
      <f>SUM(L30+L176)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Times New Roman Baltic"/>
        <charset val="186"/>
        <scheme val="none"/>
      </font>
      <numFmt numFmtId="164" formatCode="0.0"/>
      <fill>
        <patternFill patternType="solid">
          <bgColor indexed="41"/>
        </patternFill>
      </fill>
      <alignment horizontal="right" vertical="center"/>
      <border outline="0"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7" s="1" sqref="A359:XFD359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A360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B360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C360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D360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E360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F360" start="0" length="0">
    <dxf>
      <font>
        <sz val="10"/>
        <color auto="1"/>
        <name val="Times New Roman Baltic"/>
        <family val="1"/>
        <charset val="186"/>
        <scheme val="none"/>
      </font>
      <alignment horizontal="center"/>
    </dxf>
  </rfmt>
  <rfmt sheetId="7" s="1" sqref="G360" start="0" length="0">
    <dxf>
      <font>
        <b/>
        <sz val="10"/>
        <color auto="1"/>
        <name val="Times New Roman Baltic"/>
        <charset val="186"/>
        <scheme val="none"/>
      </font>
    </dxf>
  </rfmt>
  <rfmt sheetId="7" s="1" sqref="H360" start="0" length="0">
    <dxf>
      <font>
        <sz val="8"/>
        <color auto="1"/>
        <name val="Times New Roman Baltic"/>
        <charset val="186"/>
        <scheme val="none"/>
      </font>
      <alignment horizontal="center" vertical="center" wrapText="1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7" s="1" sqref="I360" start="0" length="0">
    <dxf>
      <font>
        <sz val="10"/>
        <color auto="1"/>
        <name val="Times New Roman Baltic"/>
        <charset val="186"/>
        <scheme val="none"/>
      </font>
      <numFmt numFmtId="164" formatCode="0.0"/>
      <alignment horizontal="right" vertical="center"/>
      <border outline="0">
        <top style="hair">
          <color indexed="64"/>
        </top>
      </border>
    </dxf>
  </rfmt>
  <rfmt sheetId="7" s="1" sqref="J360" start="0" length="0">
    <dxf>
      <font>
        <sz val="10"/>
        <color auto="1"/>
        <name val="Times New Roman Baltic"/>
        <charset val="186"/>
        <scheme val="none"/>
      </font>
      <numFmt numFmtId="164" formatCode="0.0"/>
      <alignment horizontal="right" vertical="center"/>
    </dxf>
  </rfmt>
  <rfmt sheetId="7" s="1" sqref="K360" start="0" length="0">
    <dxf>
      <font>
        <sz val="10"/>
        <color auto="1"/>
        <name val="Times New Roman Baltic"/>
        <charset val="186"/>
        <scheme val="none"/>
      </font>
      <numFmt numFmtId="164" formatCode="0.0"/>
      <alignment horizontal="right" vertical="center"/>
    </dxf>
  </rfmt>
  <rfmt sheetId="7" s="1" sqref="L360" start="0" length="0">
    <dxf>
      <font>
        <sz val="10"/>
        <color auto="1"/>
        <name val="Times New Roman Baltic"/>
        <charset val="186"/>
        <scheme val="none"/>
      </font>
      <numFmt numFmtId="164" formatCode="0.0"/>
      <alignment horizontal="right" vertical="center"/>
    </dxf>
  </rfmt>
  <rfmt sheetId="7" s="1" sqref="A360:XFD360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A361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B361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C361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D361" start="0" length="0">
    <dxf>
      <font>
        <sz val="10"/>
        <color auto="1"/>
        <name val="Times New Roman Baltic"/>
        <family val="1"/>
        <charset val="186"/>
        <scheme val="none"/>
      </font>
      <border outline="0">
        <bottom style="hair">
          <color indexed="64"/>
        </bottom>
      </border>
    </dxf>
  </rfmt>
  <rfmt sheetId="7" s="1" sqref="E361" start="0" length="0">
    <dxf>
      <font>
        <sz val="10"/>
        <color auto="1"/>
        <name val="Times New Roman Baltic"/>
        <family val="1"/>
        <charset val="186"/>
        <scheme val="none"/>
      </font>
      <border outline="0">
        <bottom style="hair">
          <color indexed="64"/>
        </bottom>
      </border>
    </dxf>
  </rfmt>
  <rfmt sheetId="7" s="1" sqref="F361" start="0" length="0">
    <dxf>
      <font>
        <sz val="10"/>
        <color auto="1"/>
        <name val="Times New Roman Baltic"/>
        <family val="1"/>
        <charset val="186"/>
        <scheme val="none"/>
      </font>
      <alignment horizontal="center"/>
      <border outline="0">
        <bottom style="hair">
          <color indexed="64"/>
        </bottom>
      </border>
    </dxf>
  </rfmt>
  <rfmt sheetId="7" s="1" sqref="G361" start="0" length="0">
    <dxf>
      <font>
        <b/>
        <sz val="10"/>
        <color auto="1"/>
        <name val="Times New Roman Baltic"/>
        <charset val="186"/>
        <scheme val="none"/>
      </font>
      <border outline="0">
        <bottom style="hair">
          <color indexed="64"/>
        </bottom>
      </border>
    </dxf>
  </rfmt>
  <rfmt sheetId="7" s="1" sqref="H361" start="0" length="0">
    <dxf>
      <font>
        <sz val="8"/>
        <color auto="1"/>
        <name val="Times New Roman Baltic"/>
        <charset val="186"/>
        <scheme val="none"/>
      </font>
      <alignment horizontal="center" vertical="center" wrapText="1"/>
    </dxf>
  </rfmt>
  <rfmt sheetId="7" s="1" sqref="I361" start="0" length="0">
    <dxf>
      <font>
        <sz val="10"/>
        <color auto="1"/>
        <name val="Times New Roman Baltic"/>
        <charset val="186"/>
        <scheme val="none"/>
      </font>
      <numFmt numFmtId="164" formatCode="0.0"/>
      <alignment horizontal="right" vertical="center"/>
      <border outline="0">
        <bottom style="hair">
          <color indexed="64"/>
        </bottom>
      </border>
    </dxf>
  </rfmt>
  <rfmt sheetId="7" s="1" sqref="J361" start="0" length="0">
    <dxf>
      <font>
        <sz val="10"/>
        <color auto="1"/>
        <name val="Times New Roman Baltic"/>
        <charset val="186"/>
        <scheme val="none"/>
      </font>
      <numFmt numFmtId="164" formatCode="0.0"/>
      <alignment horizontal="right" vertical="center"/>
    </dxf>
  </rfmt>
  <rfmt sheetId="7" s="1" sqref="K361" start="0" length="0">
    <dxf>
      <font>
        <sz val="10"/>
        <color auto="1"/>
        <name val="Times New Roman Baltic"/>
        <charset val="186"/>
        <scheme val="none"/>
      </font>
      <numFmt numFmtId="164" formatCode="0.0"/>
      <alignment horizontal="right" vertical="center"/>
      <border outline="0">
        <bottom style="hair">
          <color indexed="64"/>
        </bottom>
      </border>
    </dxf>
  </rfmt>
  <rfmt sheetId="7" s="1" sqref="L361" start="0" length="0">
    <dxf>
      <font>
        <sz val="10"/>
        <color auto="1"/>
        <name val="Times New Roman Baltic"/>
        <charset val="186"/>
        <scheme val="none"/>
      </font>
      <numFmt numFmtId="164" formatCode="0.0"/>
      <alignment horizontal="right" vertical="center"/>
      <border outline="0">
        <bottom style="hair">
          <color indexed="64"/>
        </bottom>
      </border>
    </dxf>
  </rfmt>
  <rfmt sheetId="7" s="1" sqref="A361:XFD361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A362" start="0" length="0">
    <dxf>
      <font>
        <sz val="10"/>
        <color auto="1"/>
        <name val="Times New Roman Baltic"/>
        <family val="1"/>
        <charset val="186"/>
        <scheme val="none"/>
      </font>
      <alignment vertical="center"/>
    </dxf>
  </rfmt>
  <rfmt sheetId="7" s="1" sqref="B362" start="0" length="0">
    <dxf>
      <font>
        <sz val="10"/>
        <color auto="1"/>
        <name val="Times New Roman Baltic"/>
        <family val="1"/>
        <charset val="186"/>
        <scheme val="none"/>
      </font>
      <alignment vertical="center"/>
    </dxf>
  </rfmt>
  <rfmt sheetId="7" s="1" sqref="C362" start="0" length="0">
    <dxf>
      <font>
        <sz val="10"/>
        <color auto="1"/>
        <name val="Times New Roman Baltic"/>
        <family val="1"/>
        <charset val="186"/>
        <scheme val="none"/>
      </font>
      <alignment vertical="center"/>
    </dxf>
  </rfmt>
  <rcc rId="11324" sId="7" odxf="1" s="1" dxf="1">
    <nc r="D362" t="inlineStr">
      <is>
        <t xml:space="preserve">      (įstaigos vadovo ar jo įgalioto asmens pareigų  pavadinimas)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vertical="top"/>
    </ndxf>
  </rcc>
  <rfmt sheetId="7" sqref="H362" start="0" length="0">
    <dxf>
      <font>
        <sz val="10"/>
        <color auto="1"/>
        <name val="Arial"/>
        <family val="2"/>
        <charset val="186"/>
        <scheme val="none"/>
      </font>
    </dxf>
  </rfmt>
  <rcc rId="11325" sId="7" odxf="1" s="1" dxf="1">
    <nc r="I362" t="inlineStr">
      <is>
        <t>(parašas)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vertAlign val="superscript"/>
        <sz val="12"/>
        <color auto="1"/>
        <name val="Times New Roman"/>
        <family val="1"/>
        <charset val="186"/>
        <scheme val="none"/>
      </font>
      <alignment horizontal="center" vertical="top"/>
    </ndxf>
  </rcc>
  <rfmt sheetId="7" s="1" sqref="J362" start="0" length="0">
    <dxf>
      <font>
        <sz val="10"/>
        <color auto="1"/>
        <name val="Times New Roman Baltic"/>
        <family val="1"/>
        <charset val="186"/>
        <scheme val="none"/>
      </font>
    </dxf>
  </rfmt>
  <rcc rId="11326" sId="7" odxf="1" s="1" dxf="1">
    <nc r="K362" t="inlineStr">
      <is>
        <t>(vardas ir pavardė)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vertAlign val="superscript"/>
        <sz val="12"/>
        <color auto="1"/>
        <name val="Times New Roman"/>
        <family val="1"/>
        <charset val="186"/>
        <scheme val="none"/>
      </font>
      <alignment horizontal="center" vertical="top"/>
    </ndxf>
  </rcc>
  <rfmt sheetId="7" s="1" sqref="A362:XFD362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A363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B363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C363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D363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E363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F363" start="0" length="0">
    <dxf>
      <font>
        <sz val="10"/>
        <color auto="1"/>
        <name val="Times New Roman Baltic"/>
        <family val="1"/>
        <charset val="186"/>
        <scheme val="none"/>
      </font>
      <alignment horizontal="center"/>
    </dxf>
  </rfmt>
  <rfmt sheetId="7" s="1" sqref="G363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H363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I363" start="0" length="0">
    <dxf>
      <font>
        <vertAlign val="superscript"/>
        <sz val="10"/>
        <color auto="1"/>
        <name val="Times New Roman"/>
        <family val="1"/>
        <charset val="186"/>
        <scheme val="none"/>
      </font>
      <alignment horizontal="center" vertical="top"/>
    </dxf>
  </rfmt>
  <rfmt sheetId="7" s="1" sqref="J363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K363" start="0" length="0">
    <dxf>
      <font>
        <vertAlign val="superscript"/>
        <sz val="10"/>
        <color auto="1"/>
        <name val="Times New Roman"/>
        <family val="1"/>
        <charset val="186"/>
        <scheme val="none"/>
      </font>
      <alignment horizontal="center" vertical="top"/>
    </dxf>
  </rfmt>
  <rfmt sheetId="7" s="1" sqref="L363" start="0" length="0">
    <dxf>
      <font>
        <vertAlign val="superscript"/>
        <sz val="10"/>
        <color auto="1"/>
        <name val="Times New Roman"/>
        <family val="1"/>
        <charset val="186"/>
        <scheme val="none"/>
      </font>
      <alignment horizontal="center" vertical="top"/>
    </dxf>
  </rfmt>
  <rfmt sheetId="7" s="1" sqref="A363:XFD363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A364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B364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C364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D364" start="0" length="0">
    <dxf>
      <font>
        <sz val="10"/>
        <color auto="1"/>
        <name val="Times New Roman Baltic"/>
        <family val="1"/>
        <charset val="186"/>
        <scheme val="none"/>
      </font>
      <border outline="0">
        <bottom style="hair">
          <color indexed="64"/>
        </bottom>
      </border>
    </dxf>
  </rfmt>
  <rfmt sheetId="7" s="1" sqref="E364" start="0" length="0">
    <dxf>
      <font>
        <sz val="10"/>
        <color auto="1"/>
        <name val="Times New Roman Baltic"/>
        <family val="1"/>
        <charset val="186"/>
        <scheme val="none"/>
      </font>
      <border outline="0">
        <bottom style="hair">
          <color indexed="64"/>
        </bottom>
      </border>
    </dxf>
  </rfmt>
  <rfmt sheetId="7" s="1" sqref="F364" start="0" length="0">
    <dxf>
      <font>
        <sz val="10"/>
        <color auto="1"/>
        <name val="Times New Roman Baltic"/>
        <family val="1"/>
        <charset val="186"/>
        <scheme val="none"/>
      </font>
      <alignment horizontal="center"/>
      <border outline="0">
        <bottom style="hair">
          <color indexed="64"/>
        </bottom>
      </border>
    </dxf>
  </rfmt>
  <rfmt sheetId="7" s="1" sqref="G364" start="0" length="0">
    <dxf>
      <font>
        <sz val="10"/>
        <color auto="1"/>
        <name val="Times New Roman Baltic"/>
        <family val="1"/>
        <charset val="186"/>
        <scheme val="none"/>
      </font>
      <border outline="0">
        <bottom style="hair">
          <color indexed="64"/>
        </bottom>
      </border>
    </dxf>
  </rfmt>
  <rfmt sheetId="7" s="1" sqref="H364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I364" start="0" length="0">
    <dxf>
      <font>
        <vertAlign val="superscript"/>
        <sz val="10"/>
        <color auto="1"/>
        <name val="Times New Roman"/>
        <family val="1"/>
        <charset val="186"/>
        <scheme val="none"/>
      </font>
      <alignment horizontal="center" vertical="top"/>
    </dxf>
  </rfmt>
  <rfmt sheetId="7" s="1" sqref="J364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K364" start="0" length="0">
    <dxf>
      <font>
        <vertAlign val="superscript"/>
        <sz val="10"/>
        <color auto="1"/>
        <name val="Times New Roman"/>
        <family val="1"/>
        <charset val="186"/>
        <scheme val="none"/>
      </font>
      <alignment horizontal="center" vertical="top"/>
      <border outline="0">
        <bottom style="hair">
          <color indexed="64"/>
        </bottom>
      </border>
    </dxf>
  </rfmt>
  <rfmt sheetId="7" s="1" sqref="L364" start="0" length="0">
    <dxf>
      <font>
        <vertAlign val="superscript"/>
        <sz val="10"/>
        <color auto="1"/>
        <name val="Times New Roman"/>
        <family val="1"/>
        <charset val="186"/>
        <scheme val="none"/>
      </font>
      <alignment horizontal="center" vertical="top"/>
      <border outline="0">
        <bottom style="hair">
          <color indexed="64"/>
        </bottom>
      </border>
    </dxf>
  </rfmt>
  <rfmt sheetId="7" s="1" sqref="A364:XFD364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A365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B365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C365" start="0" length="0">
    <dxf>
      <font>
        <sz val="10"/>
        <color auto="1"/>
        <name val="Times New Roman Baltic"/>
        <family val="1"/>
        <charset val="186"/>
        <scheme val="none"/>
      </font>
    </dxf>
  </rfmt>
  <rcc rId="11327" sId="7" odxf="1" s="1" dxf="1">
    <nc r="D365" t="inlineStr">
      <is>
        <t xml:space="preserve">  (vyriausiasis buhalteris (buhalteris)/centralizuotos apskaitos įstaigos vadovas arba jo įgaliotas asmuo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Times New Roman Baltic"/>
        <charset val="186"/>
        <scheme val="none"/>
      </font>
      <alignment horizontal="center" vertical="top" wrapText="1"/>
      <border outline="0">
        <top style="hair">
          <color indexed="64"/>
        </top>
      </border>
    </ndxf>
  </rcc>
  <rfmt sheetId="7" sqref="H365" start="0" length="0">
    <dxf>
      <font>
        <sz val="10"/>
        <color auto="1"/>
        <name val="Arial"/>
        <family val="2"/>
        <charset val="186"/>
        <scheme val="none"/>
      </font>
      <alignment horizontal="center" vertical="top"/>
    </dxf>
  </rfmt>
  <rcc rId="11328" sId="7" odxf="1" s="1" dxf="1">
    <nc r="I365" t="inlineStr">
      <is>
        <t>(parašas)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vertAlign val="superscript"/>
        <sz val="12"/>
        <color auto="1"/>
        <name val="Times New Roman"/>
        <family val="1"/>
        <charset val="186"/>
        <scheme val="none"/>
      </font>
      <alignment horizontal="center" vertical="top"/>
      <border outline="0">
        <top style="hair">
          <color indexed="64"/>
        </top>
      </border>
    </ndxf>
  </rcc>
  <rfmt sheetId="7" s="1" sqref="J365" start="0" length="0">
    <dxf>
      <font>
        <sz val="10"/>
        <color auto="1"/>
        <name val="Times New Roman Baltic"/>
        <family val="1"/>
        <charset val="186"/>
        <scheme val="none"/>
      </font>
    </dxf>
  </rfmt>
  <rcc rId="11329" sId="7" odxf="1" s="1" dxf="1">
    <nc r="K365" t="inlineStr">
      <is>
        <t>(vardas ir pavardė)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vertAlign val="superscript"/>
        <sz val="12"/>
        <color auto="1"/>
        <name val="Times New Roman"/>
        <family val="1"/>
        <charset val="186"/>
        <scheme val="none"/>
      </font>
      <alignment horizontal="center" vertical="top"/>
    </ndxf>
  </rcc>
  <rfmt sheetId="7" s="1" sqref="A365:XFD365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A1:A1048576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B1:B1048576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C1:C1048576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D1:D1048576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E1:E1048576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F1:F1048576" start="0" length="0">
    <dxf>
      <font>
        <sz val="10"/>
        <color auto="1"/>
        <name val="Times New Roman Baltic"/>
        <family val="1"/>
        <charset val="186"/>
        <scheme val="none"/>
      </font>
      <alignment horizontal="center"/>
    </dxf>
  </rfmt>
  <rfmt sheetId="7" s="1" sqref="G1:G1048576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H1:H1048576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I1:I1048576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J1:J1048576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K1:K1048576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L1:L1048576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M1:M1048576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N1:N1048576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O1:O1048576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P1:P1048576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Q1:Q1048576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R1:R1048576" start="0" length="0">
    <dxf>
      <font>
        <sz val="10"/>
        <color auto="1"/>
        <name val="Times New Roman Baltic"/>
        <family val="1"/>
        <charset val="186"/>
        <scheme val="none"/>
      </font>
    </dxf>
  </rfmt>
  <rfmt sheetId="7" s="1" sqref="S1:S1048576" start="0" length="0">
    <dxf>
      <font>
        <sz val="10"/>
        <color auto="1"/>
        <name val="Times New Roman Baltic"/>
        <family val="1"/>
        <charset val="186"/>
        <scheme val="none"/>
      </font>
    </dxf>
  </rfmt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is rId="11330" sheetId="9" name="[S13 forma+2 - Copy.xlsx]Lapas5" sheetPosition="6"/>
  <rrc rId="1133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  <rfmt sheetId="7" s="1" sqref="G1" start="0" length="0">
      <dxf>
        <font>
          <sz val="8"/>
          <color auto="1"/>
          <name val="Times New Roman"/>
          <family val="1"/>
          <charset val="186"/>
          <scheme val="none"/>
        </font>
        <alignment horizontal="right" vertical="center"/>
      </dxf>
    </rfmt>
    <rfmt sheetId="7" s="1" sqref="H1" start="0" length="0">
      <dxf>
        <font>
          <sz val="8"/>
          <color auto="1"/>
          <name val="Times New Roman"/>
          <family val="1"/>
          <charset val="186"/>
          <scheme val="none"/>
        </font>
        <alignment vertical="center"/>
      </dxf>
    </rfmt>
    <rfmt sheetId="7" s="1" sqref="I1" start="0" length="0">
      <dxf>
        <font>
          <sz val="10"/>
          <color auto="1"/>
          <name val="Arial"/>
          <family val="1"/>
          <charset val="186"/>
          <scheme val="none"/>
        </font>
        <alignment vertical="center"/>
      </dxf>
    </rfmt>
    <rcc rId="0" sId="7" dxf="1">
      <nc r="J1" t="inlineStr">
        <is>
          <t>Forma Nr. 2 patvirtinta</t>
        </is>
      </nc>
      <ndxf>
        <font>
          <sz val="8"/>
          <name val="Times New Roman Baltic"/>
          <family val="1"/>
        </font>
      </ndxf>
    </rcc>
    <rfmt sheetId="7" sqref="K1" start="0" length="0">
      <dxf>
        <font>
          <sz val="8"/>
          <name val="Times New Roman Baltic"/>
          <family val="1"/>
        </font>
      </dxf>
    </rfmt>
    <rfmt sheetId="7" sqref="L1" start="0" length="0">
      <dxf>
        <font>
          <sz val="8"/>
          <name val="Times New Roman Baltic"/>
          <family val="1"/>
        </font>
      </dxf>
    </rfmt>
    <rfmt sheetId="7" s="1" sqref="M1" start="0" length="0">
      <dxf>
        <font>
          <sz val="8"/>
          <color auto="1"/>
          <name val="Times New Roman"/>
          <family val="1"/>
          <charset val="186"/>
          <scheme val="none"/>
        </font>
        <numFmt numFmtId="164" formatCode="0.0"/>
        <alignment horizontal="left" vertical="center" wrapText="1"/>
      </dxf>
    </rfmt>
    <rfmt sheetId="7" sqref="N1" start="0" length="0">
      <dxf>
        <font>
          <sz val="8"/>
          <name val="Times New Roman Baltic"/>
          <family val="1"/>
        </font>
      </dxf>
    </rfmt>
    <rfmt sheetId="7" sqref="O1" start="0" length="0">
      <dxf>
        <font>
          <sz val="8"/>
          <name val="Times New Roman Baltic"/>
          <family val="1"/>
        </font>
      </dxf>
    </rfmt>
    <rfmt sheetId="7" sqref="P1" start="0" length="0">
      <dxf>
        <font>
          <sz val="8"/>
          <name val="Times New Roman Baltic"/>
          <family val="1"/>
        </font>
      </dxf>
    </rfmt>
  </rrc>
  <rrc rId="1133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  <rfmt sheetId="7" sqref="H1" start="0" length="0">
      <dxf>
        <font>
          <sz val="8"/>
          <name val="Times New Roman"/>
          <family val="1"/>
        </font>
        <alignment vertical="center"/>
      </dxf>
    </rfmt>
    <rfmt sheetId="7" s="1" sqref="I1" start="0" length="0">
      <dxf>
        <font>
          <sz val="10"/>
          <color auto="1"/>
          <name val="Arial"/>
          <family val="1"/>
          <charset val="186"/>
          <scheme val="none"/>
        </font>
      </dxf>
    </rfmt>
    <rcc rId="0" sId="7" dxf="1">
      <nc r="J1" t="inlineStr">
        <is>
          <t>Lietuvos Respublikos finansų ministro</t>
        </is>
      </nc>
      <ndxf>
        <font>
          <sz val="8"/>
          <name val="Times New Roman Baltic"/>
          <family val="1"/>
        </font>
      </ndxf>
    </rcc>
    <rfmt sheetId="7" sqref="K1" start="0" length="0">
      <dxf>
        <font>
          <sz val="8"/>
          <name val="Times New Roman Baltic"/>
          <family val="1"/>
        </font>
      </dxf>
    </rfmt>
    <rfmt sheetId="7" sqref="L1" start="0" length="0">
      <dxf>
        <font>
          <sz val="8"/>
          <name val="Times New Roman Baltic"/>
          <family val="1"/>
        </font>
      </dxf>
    </rfmt>
    <rfmt sheetId="7" s="1" sqref="M1" start="0" length="0">
      <dxf>
        <font>
          <sz val="8"/>
          <color auto="1"/>
          <name val="Times New Roman"/>
          <family val="1"/>
          <charset val="186"/>
          <scheme val="none"/>
        </font>
        <numFmt numFmtId="164" formatCode="0.0"/>
        <alignment horizontal="left" vertical="center" wrapText="1"/>
      </dxf>
    </rfmt>
    <rfmt sheetId="7" sqref="N1" start="0" length="0">
      <dxf>
        <font>
          <sz val="8"/>
          <name val="Times New Roman Baltic"/>
          <family val="1"/>
        </font>
      </dxf>
    </rfmt>
    <rfmt sheetId="7" sqref="O1" start="0" length="0">
      <dxf>
        <font>
          <sz val="8"/>
          <name val="Times New Roman Baltic"/>
          <family val="1"/>
        </font>
      </dxf>
    </rfmt>
    <rfmt sheetId="7" sqref="P1" start="0" length="0">
      <dxf>
        <font>
          <sz val="8"/>
          <name val="Times New Roman Baltic"/>
          <family val="1"/>
        </font>
      </dxf>
    </rfmt>
  </rrc>
  <rrc rId="1133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  <rfmt sheetId="7" sqref="H1" start="0" length="0">
      <dxf>
        <font>
          <sz val="8"/>
          <name val="Times New Roman Baltic"/>
          <family val="1"/>
        </font>
        <alignment horizontal="left" vertical="top"/>
      </dxf>
    </rfmt>
    <rfmt sheetId="7" sqref="I1" start="0" length="0">
      <dxf>
        <font>
          <sz val="8"/>
          <name val="Times New Roman"/>
          <family val="1"/>
        </font>
        <alignment vertical="center"/>
      </dxf>
    </rfmt>
    <rcc rId="0" sId="7" dxf="1">
      <nc r="J1" t="inlineStr">
        <is>
          <t>2008 m. gruodžio 31 d. įsakymu Nr. 1K-465</t>
        </is>
      </nc>
      <ndxf>
        <font>
          <sz val="8"/>
          <name val="Times New Roman Baltic"/>
          <family val="1"/>
        </font>
      </ndxf>
    </rcc>
    <rfmt sheetId="7" sqref="K1" start="0" length="0">
      <dxf>
        <font>
          <sz val="8"/>
          <name val="Times New Roman Baltic"/>
          <family val="1"/>
        </font>
      </dxf>
    </rfmt>
    <rfmt sheetId="7" sqref="L1" start="0" length="0">
      <dxf>
        <font>
          <sz val="8"/>
          <name val="Times New Roman Baltic"/>
          <family val="1"/>
        </font>
      </dxf>
    </rfmt>
    <rfmt sheetId="7" s="1" sqref="M1" start="0" length="0">
      <dxf>
        <font>
          <sz val="8"/>
          <color auto="1"/>
          <name val="Times New Roman"/>
          <family val="1"/>
          <charset val="186"/>
          <scheme val="none"/>
        </font>
        <numFmt numFmtId="164" formatCode="0.0"/>
        <alignment horizontal="left" vertical="center" wrapText="1"/>
      </dxf>
    </rfmt>
    <rfmt sheetId="7" sqref="N1" start="0" length="0">
      <dxf>
        <font>
          <sz val="8"/>
          <name val="Times New Roman Baltic"/>
          <family val="1"/>
        </font>
      </dxf>
    </rfmt>
    <rfmt sheetId="7" sqref="O1" start="0" length="0">
      <dxf>
        <font>
          <sz val="8"/>
          <name val="Times New Roman Baltic"/>
          <family val="1"/>
        </font>
      </dxf>
    </rfmt>
    <rfmt sheetId="7" sqref="P1" start="0" length="0">
      <dxf>
        <font>
          <sz val="8"/>
          <name val="Times New Roman Baltic"/>
          <family val="1"/>
        </font>
      </dxf>
    </rfmt>
  </rrc>
  <rrc rId="1133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  <rcc rId="0" sId="7" s="1" dxf="1">
      <nc r="G1" t="inlineStr">
        <is>
          <t xml:space="preserve">       </t>
        </is>
      </nc>
      <ndxf>
        <font>
          <sz val="8"/>
          <color auto="1"/>
          <name val="Times New Roman"/>
          <family val="1"/>
          <charset val="186"/>
          <scheme val="none"/>
        </font>
        <numFmt numFmtId="164" formatCode="0.0"/>
        <alignment horizontal="right" vertical="center"/>
      </ndxf>
    </rcc>
    <rfmt sheetId="7" sqref="H1" start="0" length="0">
      <dxf>
        <font>
          <sz val="8"/>
          <name val="Times New Roman"/>
          <family val="1"/>
        </font>
        <alignment vertical="center"/>
      </dxf>
    </rfmt>
    <rfmt sheetId="7" s="1" sqref="I1" start="0" length="0">
      <dxf>
        <font>
          <sz val="10"/>
          <color auto="1"/>
          <name val="Arial"/>
          <family val="1"/>
          <charset val="186"/>
          <scheme val="none"/>
        </font>
      </dxf>
    </rfmt>
    <rcc rId="0" sId="7" dxf="1">
      <nc r="J1" t="inlineStr">
        <is>
          <t>(Lietuvos Respublikos finansų ministro</t>
        </is>
      </nc>
      <ndxf>
        <font>
          <sz val="8"/>
          <name val="Times New Roman Baltic"/>
          <family val="1"/>
        </font>
      </ndxf>
    </rcc>
    <rfmt sheetId="7" sqref="K1" start="0" length="0">
      <dxf>
        <font>
          <sz val="8"/>
          <name val="Times New Roman Baltic"/>
          <family val="1"/>
        </font>
      </dxf>
    </rfmt>
    <rfmt sheetId="7" sqref="L1" start="0" length="0">
      <dxf>
        <font>
          <sz val="8"/>
          <name val="Times New Roman Baltic"/>
          <family val="1"/>
        </font>
      </dxf>
    </rfmt>
    <rfmt sheetId="7" s="1" sqref="M1" start="0" length="0">
      <dxf>
        <font>
          <sz val="8"/>
          <color auto="1"/>
          <name val="Times New Roman"/>
          <family val="1"/>
          <charset val="186"/>
          <scheme val="none"/>
        </font>
        <numFmt numFmtId="164" formatCode="0.0"/>
        <alignment horizontal="left" vertical="center" wrapText="1"/>
      </dxf>
    </rfmt>
    <rfmt sheetId="7" sqref="N1" start="0" length="0">
      <dxf>
        <font>
          <sz val="8"/>
          <name val="Times New Roman"/>
          <family val="1"/>
        </font>
      </dxf>
    </rfmt>
    <rfmt sheetId="7" sqref="O1" start="0" length="0">
      <dxf>
        <font>
          <sz val="8"/>
          <name val="Times New Roman"/>
          <family val="1"/>
        </font>
      </dxf>
    </rfmt>
    <rfmt sheetId="7" sqref="P1" start="0" length="0">
      <dxf>
        <font>
          <sz val="8"/>
          <name val="Times New Roman Baltic"/>
          <family val="1"/>
        </font>
      </dxf>
    </rfmt>
  </rrc>
  <rrc rId="1133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  <rfmt sheetId="7" sqref="H1" start="0" length="0">
      <dxf>
        <font>
          <sz val="8"/>
          <name val="Times New Roman Baltic"/>
          <family val="1"/>
        </font>
        <alignment vertical="center"/>
      </dxf>
    </rfmt>
    <rfmt sheetId="7" s="1" sqref="I1" start="0" length="0">
      <dxf>
        <font>
          <sz val="10"/>
          <color auto="1"/>
          <name val="Arial"/>
          <family val="1"/>
          <charset val="186"/>
          <scheme val="none"/>
        </font>
      </dxf>
    </rfmt>
    <rcc rId="0" sId="7" dxf="1">
      <nc r="J1" t="inlineStr">
        <is>
          <t>2018 m. gruodžio 31 d. įsakymo Nr.1K-464 redakcija)</t>
        </is>
      </nc>
      <ndxf>
        <font>
          <sz val="8"/>
          <name val="Times New Roman Baltic"/>
          <family val="1"/>
        </font>
      </ndxf>
    </rcc>
    <rfmt sheetId="7" sqref="K1" start="0" length="0">
      <dxf>
        <font>
          <sz val="8"/>
          <name val="Times New Roman Baltic"/>
          <family val="1"/>
        </font>
      </dxf>
    </rfmt>
    <rfmt sheetId="7" sqref="L1" start="0" length="0">
      <dxf>
        <font>
          <sz val="8"/>
          <name val="Times New Roman Baltic"/>
          <family val="1"/>
        </font>
      </dxf>
    </rfmt>
    <rfmt sheetId="7" s="1" sqref="M1" start="0" length="0">
      <dxf>
        <font>
          <sz val="8"/>
          <color auto="1"/>
          <name val="Times New Roman"/>
          <family val="1"/>
          <charset val="186"/>
          <scheme val="none"/>
        </font>
        <numFmt numFmtId="164" formatCode="0.0"/>
        <alignment horizontal="left" vertical="center" wrapText="1"/>
      </dxf>
    </rfmt>
    <rfmt sheetId="7" sqref="N1" start="0" length="0">
      <dxf>
        <font>
          <sz val="8"/>
          <name val="Times New Roman Baltic"/>
          <family val="1"/>
        </font>
      </dxf>
    </rfmt>
    <rfmt sheetId="7" sqref="O1" start="0" length="0">
      <dxf>
        <font>
          <sz val="8"/>
          <name val="Times New Roman Baltic"/>
          <family val="1"/>
        </font>
      </dxf>
    </rfmt>
    <rfmt sheetId="7" sqref="P1" start="0" length="0">
      <dxf>
        <font>
          <sz val="8"/>
          <name val="Times New Roman Baltic"/>
          <family val="1"/>
        </font>
      </dxf>
    </rfmt>
    <rfmt sheetId="7" sqref="Q1" start="0" length="0">
      <dxf>
        <font>
          <sz val="8"/>
          <name val="Times New Roman Baltic"/>
          <family val="1"/>
        </font>
      </dxf>
    </rfmt>
  </rrc>
  <rrc rId="1133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  <rfmt sheetId="7" sqref="G1" start="0" length="0">
      <dxf>
        <font>
          <sz val="8"/>
          <name val="Times New Roman Baltic"/>
          <family val="1"/>
        </font>
      </dxf>
    </rfmt>
    <rfmt sheetId="7" sqref="H1" start="0" length="0">
      <dxf>
        <font>
          <sz val="8"/>
          <name val="Times New Roman Baltic"/>
          <family val="1"/>
        </font>
      </dxf>
    </rfmt>
    <rfmt sheetId="7" sqref="I1" start="0" length="0">
      <dxf>
        <font>
          <sz val="8"/>
          <name val="Times New Roman Baltic"/>
          <family val="1"/>
        </font>
      </dxf>
    </rfmt>
    <rfmt sheetId="7" s="1" sqref="J1" start="0" length="0">
      <dxf>
        <font>
          <sz val="12"/>
          <color auto="1"/>
          <name val="Arial"/>
          <family val="2"/>
          <charset val="186"/>
          <scheme val="none"/>
        </font>
        <alignment horizontal="center" vertical="center"/>
      </dxf>
    </rfmt>
    <rfmt sheetId="7" s="1" sqref="K1" start="0" length="0">
      <dxf>
        <font>
          <sz val="12"/>
          <color auto="1"/>
          <name val="Arial"/>
          <family val="2"/>
          <charset val="186"/>
          <scheme val="none"/>
        </font>
        <alignment horizontal="center" vertical="center"/>
      </dxf>
    </rfmt>
    <rfmt sheetId="7" s="1" sqref="L1" start="0" length="0">
      <dxf>
        <font>
          <sz val="10"/>
          <color auto="1"/>
          <name val="Arial"/>
          <family val="1"/>
          <charset val="186"/>
          <scheme val="none"/>
        </font>
        <alignment wrapText="1"/>
      </dxf>
    </rfmt>
    <rfmt sheetId="7" s="1" sqref="M1" start="0" length="0">
      <dxf>
        <font>
          <sz val="8"/>
          <color auto="1"/>
          <name val="Times New Roman"/>
          <family val="1"/>
          <charset val="186"/>
          <scheme val="none"/>
        </font>
        <numFmt numFmtId="164" formatCode="0.0"/>
        <alignment horizontal="left" vertical="center" wrapText="1"/>
      </dxf>
    </rfmt>
  </rrc>
  <rrc rId="1133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s="1" dxf="1">
      <nc r="A1" t="inlineStr">
        <is>
          <t>(įstaigos pavadinimas, kodas Juridinių asmenų registre, adresas)</t>
        </is>
      </nc>
      <ndxf>
        <font>
          <sz val="8"/>
          <color auto="1"/>
          <name val="Times New Roman Baltic"/>
          <family val="1"/>
          <charset val="186"/>
          <scheme val="none"/>
        </font>
        <alignment horizontal="center" vertical="top"/>
      </ndxf>
    </rcc>
    <rfmt sheetId="7" s="1" sqref="B1" start="0" length="0">
      <dxf>
        <font>
          <sz val="10"/>
          <color auto="1"/>
          <name val="Arial"/>
          <family val="1"/>
          <charset val="186"/>
          <scheme val="none"/>
        </font>
      </dxf>
    </rfmt>
    <rfmt sheetId="7" s="1" sqref="C1" start="0" length="0">
      <dxf>
        <font>
          <sz val="10"/>
          <color auto="1"/>
          <name val="Arial"/>
          <family val="1"/>
          <charset val="186"/>
          <scheme val="none"/>
        </font>
      </dxf>
    </rfmt>
    <rfmt sheetId="7" s="1" sqref="D1" start="0" length="0">
      <dxf>
        <font>
          <sz val="10"/>
          <color auto="1"/>
          <name val="Arial"/>
          <family val="1"/>
          <charset val="186"/>
          <scheme val="none"/>
        </font>
      </dxf>
    </rfmt>
    <rfmt sheetId="7" s="1" sqref="E1" start="0" length="0">
      <dxf>
        <font>
          <sz val="10"/>
          <color auto="1"/>
          <name val="Arial"/>
          <family val="1"/>
          <charset val="186"/>
          <scheme val="none"/>
        </font>
      </dxf>
    </rfmt>
    <rfmt sheetId="7" s="1" sqref="F1" start="0" length="0">
      <dxf>
        <font>
          <sz val="10"/>
          <color auto="1"/>
          <name val="Arial"/>
          <family val="1"/>
          <charset val="186"/>
          <scheme val="none"/>
        </font>
      </dxf>
    </rfmt>
    <rfmt sheetId="7" s="1" sqref="G1" start="0" length="0">
      <dxf>
        <font>
          <sz val="10"/>
          <color auto="1"/>
          <name val="Arial"/>
          <family val="1"/>
          <charset val="186"/>
          <scheme val="none"/>
        </font>
      </dxf>
    </rfmt>
    <rfmt sheetId="7" s="1" sqref="H1" start="0" length="0">
      <dxf>
        <font>
          <sz val="10"/>
          <color auto="1"/>
          <name val="Arial"/>
          <family val="1"/>
          <charset val="186"/>
          <scheme val="none"/>
        </font>
      </dxf>
    </rfmt>
    <rfmt sheetId="7" s="1" sqref="I1" start="0" length="0">
      <dxf>
        <font>
          <sz val="10"/>
          <color auto="1"/>
          <name val="Arial"/>
          <family val="1"/>
          <charset val="186"/>
          <scheme val="none"/>
        </font>
      </dxf>
    </rfmt>
    <rfmt sheetId="7" s="1" sqref="J1" start="0" length="0">
      <dxf>
        <font>
          <sz val="10"/>
          <color auto="1"/>
          <name val="Arial"/>
          <family val="1"/>
          <charset val="186"/>
          <scheme val="none"/>
        </font>
      </dxf>
    </rfmt>
    <rfmt sheetId="7" s="1" sqref="K1" start="0" length="0">
      <dxf>
        <font>
          <sz val="10"/>
          <color auto="1"/>
          <name val="Arial"/>
          <family val="1"/>
          <charset val="186"/>
          <scheme val="none"/>
        </font>
      </dxf>
    </rfmt>
    <rfmt sheetId="7" s="1" sqref="L1" start="0" length="0">
      <dxf>
        <font>
          <sz val="10"/>
          <color auto="1"/>
          <name val="Arial"/>
          <family val="1"/>
          <charset val="186"/>
          <scheme val="none"/>
        </font>
      </dxf>
    </rfmt>
    <rfmt sheetId="7" s="1" sqref="M1" start="0" length="0">
      <dxf>
        <font>
          <sz val="8"/>
          <color auto="1"/>
          <name val="Times New Roman"/>
          <family val="1"/>
          <charset val="186"/>
          <scheme val="none"/>
        </font>
        <numFmt numFmtId="164" formatCode="0.0"/>
        <alignment horizontal="left" vertical="center" wrapText="1"/>
      </dxf>
    </rfmt>
  </rrc>
  <rrc rId="1133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="1" sqref="A1" start="0" length="0">
      <dxf>
        <font>
          <sz val="8"/>
          <color auto="1"/>
          <name val="Times New Roman Baltic"/>
          <family val="1"/>
          <charset val="186"/>
          <scheme val="none"/>
        </font>
        <alignment horizontal="center" vertical="top"/>
      </dxf>
    </rfmt>
    <rfmt sheetId="7" s="1" sqref="B1" start="0" length="0">
      <dxf>
        <font>
          <sz val="8"/>
          <color auto="1"/>
          <name val="Arial"/>
          <family val="2"/>
          <charset val="186"/>
          <scheme val="none"/>
        </font>
      </dxf>
    </rfmt>
    <rfmt sheetId="7" s="1" sqref="C1" start="0" length="0">
      <dxf>
        <font>
          <sz val="8"/>
          <color auto="1"/>
          <name val="Arial"/>
          <family val="2"/>
          <charset val="186"/>
          <scheme val="none"/>
        </font>
      </dxf>
    </rfmt>
    <rfmt sheetId="7" s="1" sqref="D1" start="0" length="0">
      <dxf>
        <font>
          <sz val="8"/>
          <color auto="1"/>
          <name val="Arial"/>
          <family val="2"/>
          <charset val="186"/>
          <scheme val="none"/>
        </font>
      </dxf>
    </rfmt>
    <rfmt sheetId="7" s="1" sqref="E1" start="0" length="0">
      <dxf>
        <font>
          <sz val="8"/>
          <color auto="1"/>
          <name val="Arial"/>
          <family val="2"/>
          <charset val="186"/>
          <scheme val="none"/>
        </font>
      </dxf>
    </rfmt>
    <rfmt sheetId="7" s="1" sqref="F1" start="0" length="0">
      <dxf>
        <font>
          <sz val="8"/>
          <color auto="1"/>
          <name val="Arial"/>
          <family val="2"/>
          <charset val="186"/>
          <scheme val="none"/>
        </font>
      </dxf>
    </rfmt>
    <rcc rId="0" sId="7" s="1" dxf="1">
      <nc r="G1" t="inlineStr">
        <is>
          <t>BIUDŽETO IŠLAIDŲ SĄMATOS VYKDYMO</t>
        </is>
      </nc>
      <ndxf>
        <font>
          <b/>
          <sz val="12"/>
          <color auto="1"/>
          <name val="Times New Roman"/>
          <family val="1"/>
          <charset val="186"/>
          <scheme val="none"/>
        </font>
        <alignment horizontal="center"/>
      </ndxf>
    </rcc>
    <rfmt sheetId="7" s="1" sqref="H1" start="0" length="0">
      <dxf>
        <font>
          <sz val="10"/>
          <color auto="1"/>
          <name val="Arial"/>
          <family val="1"/>
          <charset val="186"/>
          <scheme val="none"/>
        </font>
      </dxf>
    </rfmt>
    <rfmt sheetId="7" s="1" sqref="I1" start="0" length="0">
      <dxf>
        <font>
          <sz val="10"/>
          <color auto="1"/>
          <name val="Arial"/>
          <family val="1"/>
          <charset val="186"/>
          <scheme val="none"/>
        </font>
      </dxf>
    </rfmt>
    <rfmt sheetId="7" s="1" sqref="J1" start="0" length="0">
      <dxf>
        <font>
          <sz val="10"/>
          <color auto="1"/>
          <name val="Arial"/>
          <family val="1"/>
          <charset val="186"/>
          <scheme val="none"/>
        </font>
      </dxf>
    </rfmt>
    <rfmt sheetId="7" s="1" sqref="K1" start="0" length="0">
      <dxf>
        <font>
          <sz val="10"/>
          <color auto="1"/>
          <name val="Arial"/>
          <family val="1"/>
          <charset val="186"/>
          <scheme val="none"/>
        </font>
      </dxf>
    </rfmt>
    <rfmt sheetId="7" s="1" sqref="L1" start="0" length="0">
      <dxf>
        <font>
          <sz val="8"/>
          <color auto="1"/>
          <name val="Arial"/>
          <family val="2"/>
          <charset val="186"/>
          <scheme val="none"/>
        </font>
      </dxf>
    </rfmt>
    <rfmt sheetId="7" s="1" sqref="M1" start="0" length="0">
      <dxf>
        <font>
          <sz val="8"/>
          <color auto="1"/>
          <name val="Times New Roman"/>
          <family val="1"/>
          <charset val="186"/>
          <scheme val="none"/>
        </font>
        <numFmt numFmtId="164" formatCode="0.0"/>
        <alignment horizontal="left" vertical="center" wrapText="1"/>
      </dxf>
    </rfmt>
  </rrc>
  <rrc rId="1133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 t="inlineStr">
        <is>
          <t>20______ M. ________________ D.</t>
        </is>
      </nc>
      <ndxf>
        <font>
          <b/>
          <sz val="12"/>
          <name val="Times New Roman Baltic"/>
          <family val="1"/>
        </font>
        <alignment horizontal="center" vertical="center" wrapText="1"/>
      </ndxf>
    </rcc>
    <rfmt sheetId="7" s="1" sqref="B1" start="0" length="0">
      <dxf>
        <font>
          <sz val="10"/>
          <color auto="1"/>
          <name val="Arial"/>
          <family val="1"/>
          <charset val="186"/>
          <scheme val="none"/>
        </font>
      </dxf>
    </rfmt>
    <rfmt sheetId="7" s="1" sqref="C1" start="0" length="0">
      <dxf>
        <font>
          <sz val="10"/>
          <color auto="1"/>
          <name val="Arial"/>
          <family val="1"/>
          <charset val="186"/>
          <scheme val="none"/>
        </font>
      </dxf>
    </rfmt>
    <rfmt sheetId="7" s="1" sqref="D1" start="0" length="0">
      <dxf>
        <font>
          <sz val="10"/>
          <color auto="1"/>
          <name val="Arial"/>
          <family val="1"/>
          <charset val="186"/>
          <scheme val="none"/>
        </font>
      </dxf>
    </rfmt>
    <rfmt sheetId="7" s="1" sqref="E1" start="0" length="0">
      <dxf>
        <font>
          <sz val="10"/>
          <color auto="1"/>
          <name val="Arial"/>
          <family val="1"/>
          <charset val="186"/>
          <scheme val="none"/>
        </font>
      </dxf>
    </rfmt>
    <rfmt sheetId="7" s="1" sqref="F1" start="0" length="0">
      <dxf>
        <font>
          <sz val="10"/>
          <color auto="1"/>
          <name val="Arial"/>
          <family val="1"/>
          <charset val="186"/>
          <scheme val="none"/>
        </font>
      </dxf>
    </rfmt>
    <rfmt sheetId="7" s="1" sqref="G1" start="0" length="0">
      <dxf>
        <font>
          <sz val="10"/>
          <color auto="1"/>
          <name val="Arial"/>
          <family val="1"/>
          <charset val="186"/>
          <scheme val="none"/>
        </font>
      </dxf>
    </rfmt>
    <rfmt sheetId="7" s="1" sqref="H1" start="0" length="0">
      <dxf>
        <font>
          <sz val="10"/>
          <color auto="1"/>
          <name val="Arial"/>
          <family val="1"/>
          <charset val="186"/>
          <scheme val="none"/>
        </font>
      </dxf>
    </rfmt>
    <rfmt sheetId="7" s="1" sqref="I1" start="0" length="0">
      <dxf>
        <font>
          <sz val="10"/>
          <color auto="1"/>
          <name val="Arial"/>
          <family val="1"/>
          <charset val="186"/>
          <scheme val="none"/>
        </font>
      </dxf>
    </rfmt>
    <rfmt sheetId="7" s="1" sqref="J1" start="0" length="0">
      <dxf>
        <font>
          <sz val="10"/>
          <color auto="1"/>
          <name val="Arial"/>
          <family val="1"/>
          <charset val="186"/>
          <scheme val="none"/>
        </font>
      </dxf>
    </rfmt>
    <rfmt sheetId="7" s="1" sqref="K1" start="0" length="0">
      <dxf>
        <font>
          <sz val="10"/>
          <color auto="1"/>
          <name val="Arial"/>
          <family val="1"/>
          <charset val="186"/>
          <scheme val="none"/>
        </font>
      </dxf>
    </rfmt>
    <rfmt sheetId="7" s="1" sqref="L1" start="0" length="0">
      <dxf>
        <font>
          <sz val="10"/>
          <color auto="1"/>
          <name val="Arial"/>
          <family val="1"/>
          <charset val="186"/>
          <scheme val="none"/>
        </font>
      </dxf>
    </rfmt>
    <rfmt sheetId="7" s="1" sqref="M1" start="0" length="0">
      <dxf>
        <font>
          <sz val="8"/>
          <color auto="1"/>
          <name val="Times New Roman"/>
          <family val="1"/>
          <charset val="186"/>
          <scheme val="none"/>
        </font>
        <numFmt numFmtId="164" formatCode="0.0"/>
        <alignment horizontal="left" vertical="center" wrapText="1"/>
      </dxf>
    </rfmt>
    <rcc rId="0" sId="7">
      <nc r="P1" t="inlineStr">
        <is>
          <t xml:space="preserve"> </t>
        </is>
      </nc>
    </rcc>
  </rrc>
  <rrc rId="1134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  <rcc rId="0" sId="7" dxf="1">
      <nc r="G1" t="inlineStr">
        <is>
          <t>__________________________</t>
        </is>
      </nc>
      <ndxf>
        <alignment horizontal="center" vertical="top"/>
      </ndxf>
    </rcc>
    <rfmt sheetId="7" s="1" sqref="H1" start="0" length="0">
      <dxf>
        <font>
          <sz val="10"/>
          <color auto="1"/>
          <name val="Arial"/>
          <family val="1"/>
          <charset val="186"/>
          <scheme val="none"/>
        </font>
      </dxf>
    </rfmt>
    <rfmt sheetId="7" s="1" sqref="I1" start="0" length="0">
      <dxf>
        <font>
          <sz val="10"/>
          <color auto="1"/>
          <name val="Arial"/>
          <family val="1"/>
          <charset val="186"/>
          <scheme val="none"/>
        </font>
      </dxf>
    </rfmt>
    <rfmt sheetId="7" s="1" sqref="J1" start="0" length="0">
      <dxf>
        <font>
          <sz val="10"/>
          <color auto="1"/>
          <name val="Arial"/>
          <family val="1"/>
          <charset val="186"/>
          <scheme val="none"/>
        </font>
      </dxf>
    </rfmt>
    <rfmt sheetId="7" s="1" sqref="K1" start="0" length="0">
      <dxf>
        <font>
          <sz val="10"/>
          <color auto="1"/>
          <name val="Arial"/>
          <family val="1"/>
          <charset val="186"/>
          <scheme val="none"/>
        </font>
      </dxf>
    </rfmt>
    <rfmt sheetId="7" s="1" sqref="M1" start="0" length="0">
      <dxf>
        <font>
          <sz val="8"/>
          <color auto="1"/>
          <name val="Times New Roman"/>
          <family val="1"/>
          <charset val="186"/>
          <scheme val="none"/>
        </font>
        <numFmt numFmtId="164" formatCode="0.0"/>
        <alignment horizontal="left" vertical="center" wrapText="1"/>
      </dxf>
    </rfmt>
  </rrc>
  <rrc rId="1134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  <rcc rId="0" sId="7" dxf="1">
      <nc r="G1" t="inlineStr">
        <is>
          <t>(metinė, ketvirtinė)</t>
        </is>
      </nc>
      <ndxf>
        <font>
          <sz val="8"/>
          <name val="Times New Roman Baltic"/>
          <family val="1"/>
        </font>
        <alignment horizontal="center" vertical="top"/>
      </ndxf>
    </rcc>
    <rfmt sheetId="7" s="1" sqref="H1" start="0" length="0">
      <dxf>
        <font>
          <sz val="10"/>
          <color auto="1"/>
          <name val="Arial"/>
          <family val="1"/>
          <charset val="186"/>
          <scheme val="none"/>
        </font>
      </dxf>
    </rfmt>
    <rfmt sheetId="7" s="1" sqref="I1" start="0" length="0">
      <dxf>
        <font>
          <sz val="10"/>
          <color auto="1"/>
          <name val="Arial"/>
          <family val="1"/>
          <charset val="186"/>
          <scheme val="none"/>
        </font>
      </dxf>
    </rfmt>
    <rfmt sheetId="7" s="1" sqref="J1" start="0" length="0">
      <dxf>
        <font>
          <sz val="10"/>
          <color auto="1"/>
          <name val="Arial"/>
          <family val="1"/>
          <charset val="186"/>
          <scheme val="none"/>
        </font>
      </dxf>
    </rfmt>
    <rfmt sheetId="7" s="1" sqref="K1" start="0" length="0">
      <dxf>
        <font>
          <sz val="10"/>
          <color auto="1"/>
          <name val="Arial"/>
          <family val="1"/>
          <charset val="186"/>
          <scheme val="none"/>
        </font>
      </dxf>
    </rfmt>
  </rrc>
  <rrc rId="1134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34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B1" t="inlineStr">
        <is>
          <t>ATASKAITA</t>
        </is>
      </nc>
      <ndxf>
        <font>
          <b/>
          <sz val="12"/>
          <name val="Times New Roman Baltic"/>
          <family val="1"/>
        </font>
        <alignment horizontal="center" vertical="center" wrapText="1"/>
      </ndxf>
    </rcc>
    <rfmt sheetId="7" s="1" sqref="C1" start="0" length="0">
      <dxf>
        <font>
          <sz val="10"/>
          <color auto="1"/>
          <name val="Arial"/>
          <family val="1"/>
          <charset val="186"/>
          <scheme val="none"/>
        </font>
      </dxf>
    </rfmt>
    <rfmt sheetId="7" s="1" sqref="D1" start="0" length="0">
      <dxf>
        <font>
          <sz val="10"/>
          <color auto="1"/>
          <name val="Arial"/>
          <family val="1"/>
          <charset val="186"/>
          <scheme val="none"/>
        </font>
      </dxf>
    </rfmt>
    <rfmt sheetId="7" s="1" sqref="E1" start="0" length="0">
      <dxf>
        <font>
          <sz val="10"/>
          <color auto="1"/>
          <name val="Arial"/>
          <family val="1"/>
          <charset val="186"/>
          <scheme val="none"/>
        </font>
      </dxf>
    </rfmt>
    <rfmt sheetId="7" s="1" sqref="F1" start="0" length="0">
      <dxf>
        <font>
          <sz val="10"/>
          <color auto="1"/>
          <name val="Arial"/>
          <family val="1"/>
          <charset val="186"/>
          <scheme val="none"/>
        </font>
      </dxf>
    </rfmt>
    <rfmt sheetId="7" s="1" sqref="G1" start="0" length="0">
      <dxf>
        <font>
          <sz val="10"/>
          <color auto="1"/>
          <name val="Arial"/>
          <family val="1"/>
          <charset val="186"/>
          <scheme val="none"/>
        </font>
      </dxf>
    </rfmt>
    <rfmt sheetId="7" s="1" sqref="H1" start="0" length="0">
      <dxf>
        <font>
          <sz val="10"/>
          <color auto="1"/>
          <name val="Arial"/>
          <family val="1"/>
          <charset val="186"/>
          <scheme val="none"/>
        </font>
      </dxf>
    </rfmt>
    <rfmt sheetId="7" s="1" sqref="I1" start="0" length="0">
      <dxf>
        <font>
          <sz val="10"/>
          <color auto="1"/>
          <name val="Arial"/>
          <family val="1"/>
          <charset val="186"/>
          <scheme val="none"/>
        </font>
      </dxf>
    </rfmt>
    <rfmt sheetId="7" s="1" sqref="J1" start="0" length="0">
      <dxf>
        <font>
          <sz val="10"/>
          <color auto="1"/>
          <name val="Arial"/>
          <family val="1"/>
          <charset val="186"/>
          <scheme val="none"/>
        </font>
      </dxf>
    </rfmt>
    <rfmt sheetId="7" s="1" sqref="K1" start="0" length="0">
      <dxf>
        <font>
          <sz val="10"/>
          <color auto="1"/>
          <name val="Arial"/>
          <family val="1"/>
          <charset val="186"/>
          <scheme val="none"/>
        </font>
      </dxf>
    </rfmt>
    <rfmt sheetId="7" s="1" sqref="L1" start="0" length="0">
      <dxf>
        <font>
          <sz val="10"/>
          <color auto="1"/>
          <name val="Arial"/>
          <family val="1"/>
          <charset val="186"/>
          <scheme val="none"/>
        </font>
      </dxf>
    </rfmt>
  </rrc>
  <rrc rId="1134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34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  <rcc rId="0" sId="7" dxf="1">
      <nc r="G1" t="inlineStr">
        <is>
          <t>_________________    Nr. _________</t>
        </is>
      </nc>
      <ndxf>
        <alignment horizontal="center" vertical="top"/>
      </ndxf>
    </rcc>
    <rfmt sheetId="7" s="1" sqref="H1" start="0" length="0">
      <dxf>
        <font>
          <sz val="10"/>
          <color auto="1"/>
          <name val="Arial"/>
          <family val="1"/>
          <charset val="186"/>
          <scheme val="none"/>
        </font>
      </dxf>
    </rfmt>
    <rfmt sheetId="7" s="1" sqref="I1" start="0" length="0">
      <dxf>
        <font>
          <sz val="10"/>
          <color auto="1"/>
          <name val="Arial"/>
          <family val="1"/>
          <charset val="186"/>
          <scheme val="none"/>
        </font>
      </dxf>
    </rfmt>
    <rfmt sheetId="7" s="1" sqref="J1" start="0" length="0">
      <dxf>
        <font>
          <sz val="10"/>
          <color auto="1"/>
          <name val="Arial"/>
          <family val="1"/>
          <charset val="186"/>
          <scheme val="none"/>
        </font>
      </dxf>
    </rfmt>
    <rfmt sheetId="7" s="1" sqref="K1" start="0" length="0">
      <dxf>
        <font>
          <sz val="10"/>
          <color auto="1"/>
          <name val="Arial"/>
          <family val="1"/>
          <charset val="186"/>
          <scheme val="none"/>
        </font>
      </dxf>
    </rfmt>
  </rrc>
  <rrc rId="1134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  <rcc rId="0" sId="7" dxf="1">
      <nc r="G1" t="inlineStr">
        <is>
          <t xml:space="preserve">                                                                      (data)</t>
        </is>
      </nc>
      <ndxf>
        <font>
          <sz val="8"/>
          <name val="Times New Roman Baltic"/>
          <family val="1"/>
        </font>
      </ndxf>
    </rcc>
    <rfmt sheetId="7" s="1" sqref="H1" start="0" length="0">
      <dxf>
        <font>
          <sz val="10"/>
          <color auto="1"/>
          <name val="Arial"/>
          <family val="1"/>
          <charset val="186"/>
          <scheme val="none"/>
        </font>
      </dxf>
    </rfmt>
    <rfmt sheetId="7" s="1" sqref="I1" start="0" length="0">
      <dxf>
        <font>
          <sz val="10"/>
          <color auto="1"/>
          <name val="Arial"/>
          <family val="1"/>
          <charset val="186"/>
          <scheme val="none"/>
        </font>
      </dxf>
    </rfmt>
    <rfmt sheetId="7" s="1" sqref="J1" start="0" length="0">
      <dxf>
        <font>
          <sz val="10"/>
          <color auto="1"/>
          <name val="Arial"/>
          <family val="1"/>
          <charset val="186"/>
          <scheme val="none"/>
        </font>
      </dxf>
    </rfmt>
    <rfmt sheetId="7" s="1" sqref="K1" start="0" length="0">
      <dxf>
        <font>
          <sz val="10"/>
          <color auto="1"/>
          <name val="Arial"/>
          <family val="1"/>
          <charset val="186"/>
          <scheme val="none"/>
        </font>
      </dxf>
    </rfmt>
  </rrc>
  <rrc rId="1134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="1" sqref="B1" start="0" length="0">
      <dxf>
        <font>
          <sz val="10"/>
          <color auto="1"/>
          <name val="Arial"/>
          <family val="1"/>
          <charset val="186"/>
          <scheme val="none"/>
        </font>
      </dxf>
    </rfmt>
    <rfmt sheetId="7" s="1" sqref="C1" start="0" length="0">
      <dxf>
        <font>
          <sz val="10"/>
          <color auto="1"/>
          <name val="Arial"/>
          <family val="1"/>
          <charset val="186"/>
          <scheme val="none"/>
        </font>
      </dxf>
    </rfmt>
    <rfmt sheetId="7" s="1" sqref="D1" start="0" length="0">
      <dxf>
        <font>
          <sz val="10"/>
          <color auto="1"/>
          <name val="Arial"/>
          <family val="1"/>
          <charset val="186"/>
          <scheme val="none"/>
        </font>
      </dxf>
    </rfmt>
    <rfmt sheetId="7" s="1" sqref="E1" start="0" length="0">
      <dxf>
        <font>
          <sz val="10"/>
          <color auto="1"/>
          <name val="Arial"/>
          <family val="1"/>
          <charset val="186"/>
          <scheme val="none"/>
        </font>
        <border outline="0">
          <bottom style="hair">
            <color indexed="64"/>
          </bottom>
        </border>
      </dxf>
    </rfmt>
    <rfmt sheetId="7" s="1" sqref="F1" start="0" length="0">
      <dxf>
        <font>
          <sz val="10"/>
          <color auto="1"/>
          <name val="Arial"/>
          <family val="1"/>
          <charset val="186"/>
          <scheme val="none"/>
        </font>
      </dxf>
    </rfmt>
    <rfmt sheetId="7" s="1" sqref="G1" start="0" length="0">
      <dxf>
        <font>
          <sz val="10"/>
          <color auto="1"/>
          <name val="Arial"/>
          <family val="1"/>
          <charset val="186"/>
          <scheme val="none"/>
        </font>
      </dxf>
    </rfmt>
    <rfmt sheetId="7" s="1" sqref="H1" start="0" length="0">
      <dxf>
        <font>
          <sz val="10"/>
          <color auto="1"/>
          <name val="Arial"/>
          <family val="1"/>
          <charset val="186"/>
          <scheme val="none"/>
        </font>
      </dxf>
    </rfmt>
    <rfmt sheetId="7" s="1" sqref="I1" start="0" length="0">
      <dxf>
        <font>
          <sz val="10"/>
          <color auto="1"/>
          <name val="Arial"/>
          <family val="1"/>
          <charset val="186"/>
          <scheme val="none"/>
        </font>
      </dxf>
    </rfmt>
    <rfmt sheetId="7" s="1" sqref="J1" start="0" length="0">
      <dxf>
        <font>
          <sz val="10"/>
          <color auto="1"/>
          <name val="Arial"/>
          <family val="1"/>
          <charset val="186"/>
          <scheme val="none"/>
        </font>
      </dxf>
    </rfmt>
    <rfmt sheetId="7" s="1" sqref="K1" start="0" length="0">
      <dxf>
        <font>
          <sz val="10"/>
          <color auto="1"/>
          <name val="Arial"/>
          <family val="1"/>
          <charset val="186"/>
          <scheme val="none"/>
        </font>
      </dxf>
    </rfmt>
    <rfmt sheetId="7" s="1" sqref="L1" start="0" length="0">
      <dxf>
        <font>
          <sz val="10"/>
          <color auto="1"/>
          <name val="Arial"/>
          <family val="1"/>
          <charset val="186"/>
          <scheme val="none"/>
        </font>
      </dxf>
    </rfmt>
  </rrc>
  <rrc rId="1134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 t="inlineStr">
        <is>
          <t>(programos pavadinimas)</t>
        </is>
      </nc>
      <ndxf>
        <font>
          <sz val="8"/>
          <name val="Times New Roman Baltic"/>
          <family val="1"/>
        </font>
        <alignment horizontal="center" vertical="center" wrapText="1"/>
      </ndxf>
    </rcc>
    <rfmt sheetId="7" s="1" sqref="B1" start="0" length="0">
      <dxf>
        <font>
          <sz val="10"/>
          <color auto="1"/>
          <name val="Arial"/>
          <family val="1"/>
          <charset val="186"/>
          <scheme val="none"/>
        </font>
      </dxf>
    </rfmt>
    <rfmt sheetId="7" s="1" sqref="C1" start="0" length="0">
      <dxf>
        <font>
          <sz val="10"/>
          <color auto="1"/>
          <name val="Arial"/>
          <family val="1"/>
          <charset val="186"/>
          <scheme val="none"/>
        </font>
      </dxf>
    </rfmt>
    <rfmt sheetId="7" s="1" sqref="D1" start="0" length="0">
      <dxf>
        <font>
          <sz val="10"/>
          <color auto="1"/>
          <name val="Arial"/>
          <family val="1"/>
          <charset val="186"/>
          <scheme val="none"/>
        </font>
      </dxf>
    </rfmt>
    <rfmt sheetId="7" s="1" sqref="E1" start="0" length="0">
      <dxf>
        <font>
          <sz val="10"/>
          <color auto="1"/>
          <name val="Arial"/>
          <family val="1"/>
          <charset val="186"/>
          <scheme val="none"/>
        </font>
      </dxf>
    </rfmt>
    <rfmt sheetId="7" s="1" sqref="F1" start="0" length="0">
      <dxf>
        <font>
          <sz val="10"/>
          <color auto="1"/>
          <name val="Arial"/>
          <family val="1"/>
          <charset val="186"/>
          <scheme val="none"/>
        </font>
      </dxf>
    </rfmt>
    <rfmt sheetId="7" s="1" sqref="G1" start="0" length="0">
      <dxf>
        <font>
          <sz val="10"/>
          <color auto="1"/>
          <name val="Arial"/>
          <family val="1"/>
          <charset val="186"/>
          <scheme val="none"/>
        </font>
      </dxf>
    </rfmt>
    <rfmt sheetId="7" s="1" sqref="H1" start="0" length="0">
      <dxf>
        <font>
          <sz val="10"/>
          <color auto="1"/>
          <name val="Arial"/>
          <family val="1"/>
          <charset val="186"/>
          <scheme val="none"/>
        </font>
      </dxf>
    </rfmt>
    <rfmt sheetId="7" s="1" sqref="I1" start="0" length="0">
      <dxf>
        <font>
          <sz val="10"/>
          <color auto="1"/>
          <name val="Arial"/>
          <family val="1"/>
          <charset val="186"/>
          <scheme val="none"/>
        </font>
      </dxf>
    </rfmt>
    <rfmt sheetId="7" s="1" sqref="J1" start="0" length="0">
      <dxf>
        <font>
          <sz val="10"/>
          <color auto="1"/>
          <name val="Arial"/>
          <family val="1"/>
          <charset val="186"/>
          <scheme val="none"/>
        </font>
      </dxf>
    </rfmt>
    <rfmt sheetId="7" s="1" sqref="K1" start="0" length="0">
      <dxf>
        <font>
          <sz val="10"/>
          <color auto="1"/>
          <name val="Arial"/>
          <family val="1"/>
          <charset val="186"/>
          <scheme val="none"/>
        </font>
      </dxf>
    </rfmt>
    <rfmt sheetId="7" s="1" sqref="L1" start="0" length="0">
      <dxf>
        <font>
          <sz val="10"/>
          <color auto="1"/>
          <name val="Arial"/>
          <family val="1"/>
          <charset val="186"/>
          <scheme val="none"/>
        </font>
      </dxf>
    </rfmt>
    <rfmt sheetId="7" sqref="M1" start="0" length="0">
      <dxf>
        <font>
          <b/>
          <sz val="11"/>
          <name val="Times New Roman Baltic"/>
          <family val="1"/>
        </font>
        <alignment horizontal="center" vertical="center" wrapText="1"/>
      </dxf>
    </rfmt>
  </rrc>
  <rrc rId="1134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="1" sqref="J1" start="0" length="0">
      <dxf>
        <font>
          <sz val="8"/>
          <color auto="1"/>
          <name val="Times New Roman"/>
          <family val="1"/>
          <charset val="186"/>
          <scheme val="none"/>
        </font>
        <numFmt numFmtId="164" formatCode="0.0"/>
        <alignment horizontal="left" vertical="center"/>
      </dxf>
    </rfmt>
    <rfmt sheetId="7" s="1" sqref="K1" start="0" length="0">
      <dxf>
        <font>
          <sz val="10"/>
          <color auto="1"/>
          <name val="Arial"/>
          <family val="2"/>
          <charset val="186"/>
          <scheme val="none"/>
        </font>
        <alignment wrapText="1"/>
      </dxf>
    </rfmt>
    <rcc rId="0" sId="7" s="1" dxf="1">
      <nc r="L1" t="inlineStr">
        <is>
          <t>Kodas</t>
        </is>
      </nc>
      <ndxf>
        <font>
          <sz val="8"/>
          <color auto="1"/>
          <name val="Times New Roman"/>
          <family val="1"/>
          <charset val="186"/>
          <scheme val="none"/>
        </font>
        <alignment horizontal="center" wrapText="1"/>
      </ndxf>
    </rcc>
    <rfmt sheetId="7" sqref="M1" start="0" length="0">
      <dxf>
        <font>
          <b/>
          <sz val="11"/>
          <name val="Times New Roman Baltic"/>
          <family val="1"/>
        </font>
        <alignment horizontal="center" vertical="center" wrapText="1"/>
      </dxf>
    </rfmt>
  </rrc>
  <rrc rId="1135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s="1" dxf="1">
      <nc r="J1" t="inlineStr">
        <is>
          <t xml:space="preserve">                    Ministerijos / Savivaldybės</t>
        </is>
      </nc>
      <ndxf>
        <font>
          <sz val="8"/>
          <color auto="1"/>
          <name val="Times New Roman Baltic"/>
          <family val="1"/>
          <charset val="186"/>
          <scheme val="none"/>
        </font>
        <numFmt numFmtId="164" formatCode="0.0"/>
        <alignment horizontal="left"/>
      </ndxf>
    </rcc>
    <rfmt sheetId="7" sqref="K1" start="0" length="0">
      <dxf>
        <font>
          <sz val="8"/>
          <name val="Times New Roman Baltic"/>
          <family val="1"/>
        </font>
        <alignment horizontal="left" vertical="top"/>
      </dxf>
    </rfmt>
    <rfmt sheetId="7" sqref="L1" start="0" length="0">
      <dxf>
        <font>
          <name val="Times New Roman Baltic"/>
          <family val="1"/>
        </font>
        <numFmt numFmtId="3" formatCode="#,##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M1" start="0" length="0">
      <dxf>
        <font>
          <b/>
          <sz val="11"/>
          <name val="Times New Roman Baltic"/>
          <family val="1"/>
        </font>
        <alignment horizontal="center" vertical="center" wrapText="1"/>
      </dxf>
    </rfmt>
  </rrc>
  <rrc rId="1135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E1" start="0" length="0">
      <dxf>
        <font>
          <sz val="8"/>
          <name val="Times New Roman Baltic"/>
          <family val="1"/>
        </font>
      </dxf>
    </rfmt>
    <rfmt sheetId="7" sqref="F1" start="0" length="0">
      <dxf>
        <font>
          <sz val="8"/>
          <name val="Times New Roman Baltic"/>
          <family val="1"/>
        </font>
        <alignment horizontal="center" vertical="top"/>
      </dxf>
    </rfmt>
    <rfmt sheetId="7" s="1" sqref="I1" start="0" length="0">
      <dxf>
        <font>
          <sz val="9"/>
          <color auto="1"/>
          <name val="Times New Roman Baltic"/>
          <family val="1"/>
          <charset val="186"/>
          <scheme val="none"/>
        </font>
        <alignment horizontal="center"/>
      </dxf>
    </rfmt>
    <rfmt sheetId="7" s="1" sqref="J1" start="0" length="0">
      <dxf>
        <font>
          <sz val="9"/>
          <color auto="1"/>
          <name val="Times New Roman Baltic"/>
          <family val="1"/>
          <charset val="186"/>
          <scheme val="none"/>
        </font>
        <alignment horizontal="center"/>
      </dxf>
    </rfmt>
    <rcc rId="0" sId="7" s="1" dxf="1">
      <nc r="K1" t="inlineStr">
        <is>
          <t>Departamento</t>
        </is>
      </nc>
      <ndxf>
        <font>
          <sz val="8"/>
          <color auto="1"/>
          <name val="Times New Roman Baltic"/>
          <family val="1"/>
          <charset val="186"/>
          <scheme val="none"/>
        </font>
        <numFmt numFmtId="164" formatCode="0.0"/>
        <alignment horizontal="right"/>
      </ndxf>
    </rcc>
    <rfmt sheetId="7" sqref="L1" start="0" length="0">
      <dxf>
        <numFmt numFmtId="3" formatCode="#,##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M1" start="0" length="0">
      <dxf>
        <font>
          <b/>
          <sz val="11"/>
          <name val="Times New Roman Baltic"/>
          <family val="1"/>
        </font>
        <alignment horizontal="center" vertical="center" wrapText="1"/>
      </dxf>
    </rfmt>
  </rrc>
  <rrc rId="1135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="1" sqref="D1" start="0" length="0">
      <dxf>
        <font>
          <sz val="10"/>
          <color auto="1"/>
          <name val="Arial"/>
          <family val="1"/>
          <charset val="186"/>
          <scheme val="none"/>
        </font>
      </dxf>
    </rfmt>
    <rfmt sheetId="7" s="1" sqref="E1" start="0" length="0">
      <dxf>
        <font>
          <sz val="10"/>
          <color auto="1"/>
          <name val="Arial"/>
          <family val="1"/>
          <charset val="186"/>
          <scheme val="none"/>
        </font>
      </dxf>
    </rfmt>
    <rfmt sheetId="7" s="1" sqref="F1" start="0" length="0">
      <dxf>
        <font>
          <sz val="10"/>
          <color auto="1"/>
          <name val="Arial"/>
          <family val="1"/>
          <charset val="186"/>
          <scheme val="none"/>
        </font>
      </dxf>
    </rfmt>
    <rfmt sheetId="7" s="1" sqref="G1" start="0" length="0">
      <dxf>
        <font>
          <sz val="10"/>
          <color auto="1"/>
          <name val="Arial"/>
          <family val="1"/>
          <charset val="186"/>
          <scheme val="none"/>
        </font>
      </dxf>
    </rfmt>
    <rfmt sheetId="7" s="1" sqref="H1" start="0" length="0">
      <dxf>
        <font>
          <sz val="10"/>
          <color auto="1"/>
          <name val="Arial"/>
          <family val="1"/>
          <charset val="186"/>
          <scheme val="none"/>
        </font>
      </dxf>
    </rfmt>
    <rfmt sheetId="7" s="1" sqref="I1" start="0" length="0">
      <dxf>
        <font>
          <sz val="10"/>
          <color auto="1"/>
          <name val="Arial"/>
          <family val="1"/>
          <charset val="186"/>
          <scheme val="none"/>
        </font>
      </dxf>
    </rfmt>
    <rfmt sheetId="7" s="1" sqref="J1" start="0" length="0">
      <dxf/>
    </rfmt>
    <rcc rId="0" sId="7" s="1" dxf="1">
      <nc r="K1" t="inlineStr">
        <is>
          <t>Įstaigos</t>
        </is>
      </nc>
      <ndxf>
        <font>
          <sz val="8"/>
          <color auto="1"/>
          <name val="Times New Roman Baltic"/>
          <family val="1"/>
          <charset val="186"/>
          <scheme val="none"/>
        </font>
        <numFmt numFmtId="164" formatCode="0.0"/>
        <alignment horizontal="right"/>
      </ndxf>
    </rcc>
    <rfmt sheetId="7" sqref="L1" start="0" length="0">
      <dxf>
        <numFmt numFmtId="1" formatCode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M1" start="0" length="0">
      <dxf>
        <font>
          <b/>
          <sz val="11"/>
          <name val="Times New Roman Baltic"/>
          <family val="1"/>
        </font>
        <alignment horizontal="center" vertical="center" wrapText="1"/>
      </dxf>
    </rfmt>
  </rrc>
  <rrc rId="1135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="1" sqref="D1" start="0" length="0">
      <dxf/>
    </rfmt>
    <rfmt sheetId="7" s="1" sqref="E1" start="0" length="0">
      <dxf/>
    </rfmt>
    <rfmt sheetId="7" s="1" sqref="F1" start="0" length="0">
      <dxf/>
    </rfmt>
    <rfmt sheetId="7" s="1" sqref="G1" start="0" length="0">
      <dxf>
        <font>
          <sz val="8"/>
          <color auto="1"/>
          <name val="Times New Roman Baltic"/>
          <family val="1"/>
          <charset val="186"/>
          <scheme val="none"/>
        </font>
        <alignment horizontal="center"/>
      </dxf>
    </rfmt>
    <rfmt sheetId="7" s="1" sqref="H1" start="0" length="0">
      <dxf>
        <border outline="0">
          <bottom style="hair">
            <color indexed="64"/>
          </bottom>
        </border>
      </dxf>
    </rfmt>
    <rfmt sheetId="7" s="1" sqref="I1" start="0" length="0">
      <dxf/>
    </rfmt>
    <rcc rId="0" sId="7" s="1" dxf="1">
      <nc r="J1" t="inlineStr">
        <is>
          <t>Programos</t>
        </is>
      </nc>
      <ndxf>
        <font>
          <sz val="8"/>
          <color auto="1"/>
          <name val="Times New Roman Baltic"/>
          <family val="1"/>
          <charset val="186"/>
          <scheme val="none"/>
        </font>
        <alignment horizontal="right"/>
      </ndxf>
    </rcc>
    <rfmt sheetId="7" sqref="K1" start="0" length="0">
      <dxf>
        <numFmt numFmtId="3" formatCode="#,##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</dxf>
    </rfmt>
    <rfmt sheetId="7" sqref="L1" start="0" length="0">
      <dxf>
        <numFmt numFmtId="3" formatCode="#,##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M1" start="0" length="0">
      <dxf>
        <font>
          <b/>
          <sz val="11"/>
          <name val="Times New Roman Baltic"/>
          <family val="1"/>
        </font>
        <alignment horizontal="center" vertical="center" wrapText="1"/>
      </dxf>
    </rfmt>
  </rrc>
  <rrc rId="1135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="1" sqref="D1" start="0" length="0">
      <dxf/>
    </rfmt>
    <rfmt sheetId="7" s="1" sqref="E1" start="0" length="0">
      <dxf/>
    </rfmt>
    <rfmt sheetId="7" s="1" sqref="F1" start="0" length="0">
      <dxf/>
    </rfmt>
    <rcc rId="0" sId="7" s="1" dxf="1">
      <nc r="G1" t="inlineStr">
        <is>
          <t>Finansavimo šaltinio</t>
        </is>
      </nc>
      <ndxf>
        <font>
          <sz val="8"/>
          <color auto="1"/>
          <name val="Times New Roman Baltic"/>
          <family val="1"/>
          <charset val="186"/>
          <scheme val="none"/>
        </font>
        <alignment horizontal="right"/>
        <border outline="0">
          <right style="hair">
            <color indexed="64"/>
          </right>
        </border>
      </ndxf>
    </rcc>
    <rfmt sheetId="7" s="1" sqref="H1" start="0" length="0">
      <dxf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dxf>
    </rfmt>
    <rfmt sheetId="7" s="1" sqref="I1" start="0" length="0">
      <dxf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="1" sqref="J1" start="0" length="0">
      <dxf>
        <font>
          <sz val="8"/>
          <color auto="1"/>
          <name val="Times New Roman Baltic"/>
          <family val="1"/>
          <charset val="186"/>
          <scheme val="none"/>
        </font>
        <alignment horizontal="right"/>
        <border outline="0">
          <top style="hair">
            <color indexed="64"/>
          </top>
        </border>
      </dxf>
    </rfmt>
    <rfmt sheetId="7" sqref="K1" start="0" length="0">
      <dxf>
        <numFmt numFmtId="3" formatCode="#,##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L1" start="0" length="0">
      <dxf>
        <numFmt numFmtId="3" formatCode="#,##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M1" start="0" length="0">
      <dxf>
        <font>
          <b/>
          <sz val="11"/>
          <name val="Times New Roman Baltic"/>
          <family val="1"/>
        </font>
        <alignment horizontal="center" vertical="center" wrapText="1"/>
      </dxf>
    </rfmt>
  </rrc>
  <rrc rId="1135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="1" sqref="D1" start="0" length="0">
      <dxf/>
    </rfmt>
    <rfmt sheetId="7" s="1" sqref="E1" start="0" length="0">
      <dxf/>
    </rfmt>
    <rfmt sheetId="7" s="1" sqref="F1" start="0" length="0">
      <dxf/>
    </rfmt>
    <rcc rId="0" sId="7" s="1" dxf="1">
      <nc r="G1" t="inlineStr">
        <is>
          <t>Valstybės funkcijos</t>
        </is>
      </nc>
      <ndxf>
        <font>
          <sz val="8"/>
          <color auto="1"/>
          <name val="Times New Roman Baltic"/>
          <family val="1"/>
          <charset val="186"/>
          <scheme val="none"/>
        </font>
        <alignment horizontal="right"/>
      </ndxf>
    </rcc>
    <rfmt sheetId="7" s="1" sqref="H1" start="0" length="0">
      <dxf>
        <font>
          <sz val="10"/>
          <color auto="1"/>
          <name val="Arial"/>
          <family val="1"/>
          <charset val="186"/>
          <scheme val="none"/>
        </font>
      </dxf>
    </rfmt>
    <rfmt sheetId="7" sqref="I1" start="0" length="0">
      <dxf>
        <numFmt numFmtId="3" formatCode="#,##0"/>
        <alignment horizontal="right" vertical="top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  <protection locked="0"/>
      </dxf>
    </rfmt>
    <rfmt sheetId="7" sqref="J1" start="0" length="0">
      <dxf>
        <numFmt numFmtId="3" formatCode="#,##0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K1" start="0" length="0">
      <dxf>
        <numFmt numFmtId="3" formatCode="#,##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L1" start="0" length="0">
      <dxf>
        <numFmt numFmtId="3" formatCode="#,##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M1" start="0" length="0">
      <dxf>
        <font>
          <b/>
          <sz val="11"/>
          <name val="Times New Roman Baltic"/>
          <family val="1"/>
        </font>
        <alignment horizontal="center" vertical="center" wrapText="1"/>
      </dxf>
    </rfmt>
  </rrc>
  <rrc rId="1135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A1" start="0" length="0">
      <dxf>
        <font>
          <sz val="12"/>
          <name val="Times New Roman Baltic"/>
          <family val="1"/>
        </font>
        <border outline="0">
          <bottom style="hair">
            <color indexed="64"/>
          </bottom>
        </border>
      </dxf>
    </rfmt>
    <rfmt sheetId="7" sqref="B1" start="0" length="0">
      <dxf>
        <font>
          <sz val="12"/>
          <name val="Times New Roman Baltic"/>
          <family val="1"/>
        </font>
        <border outline="0">
          <bottom style="hair">
            <color indexed="64"/>
          </bottom>
        </border>
      </dxf>
    </rfmt>
    <rfmt sheetId="7" sqref="C1" start="0" length="0">
      <dxf>
        <font>
          <sz val="12"/>
          <name val="Times New Roman Baltic"/>
          <family val="1"/>
        </font>
        <border outline="0">
          <bottom style="hair">
            <color indexed="64"/>
          </bottom>
        </border>
      </dxf>
    </rfmt>
    <rfmt sheetId="7" sqref="D1" start="0" length="0">
      <dxf>
        <font>
          <sz val="12"/>
          <name val="Times New Roman Baltic"/>
          <family val="1"/>
        </font>
        <border outline="0">
          <bottom style="hair">
            <color indexed="64"/>
          </bottom>
        </border>
      </dxf>
    </rfmt>
    <rfmt sheetId="7" sqref="E1" start="0" length="0">
      <dxf>
        <font>
          <sz val="12"/>
          <name val="Times New Roman Baltic"/>
          <family val="1"/>
        </font>
        <border outline="0">
          <bottom style="hair">
            <color indexed="64"/>
          </bottom>
        </border>
      </dxf>
    </rfmt>
    <rfmt sheetId="7" sqref="F1" start="0" length="0">
      <dxf>
        <font>
          <sz val="12"/>
          <name val="Times New Roman Baltic"/>
          <family val="1"/>
        </font>
        <alignment horizontal="center" vertical="top"/>
        <border outline="0">
          <bottom style="hair">
            <color indexed="64"/>
          </bottom>
        </border>
      </dxf>
    </rfmt>
    <rfmt sheetId="7" s="1" sqref="G1" start="0" length="0">
      <dxf>
        <font>
          <sz val="10"/>
          <color auto="1"/>
          <name val="Times New Roman Baltic"/>
          <family val="1"/>
          <charset val="186"/>
          <scheme val="none"/>
        </font>
        <alignment horizontal="center"/>
        <border outline="0">
          <bottom style="hair">
            <color indexed="64"/>
          </bottom>
        </border>
      </dxf>
    </rfmt>
    <rfmt sheetId="7" s="1" sqref="I1" start="0" length="0">
      <dxf>
        <font>
          <sz val="10"/>
          <color auto="1"/>
          <name val="Times New Roman Baltic"/>
          <family val="1"/>
          <charset val="186"/>
          <scheme val="none"/>
        </font>
        <alignment horizontal="center"/>
        <border outline="0">
          <bottom style="hair">
            <color indexed="64"/>
          </bottom>
        </border>
      </dxf>
    </rfmt>
    <rfmt sheetId="7" s="1" sqref="J1" start="0" length="0">
      <dxf>
        <font>
          <sz val="10"/>
          <color auto="1"/>
          <name val="Times New Roman Baltic"/>
          <family val="1"/>
          <charset val="186"/>
          <scheme val="none"/>
        </font>
        <alignment horizontal="center"/>
        <border outline="0">
          <bottom style="hair">
            <color indexed="64"/>
          </bottom>
        </border>
      </dxf>
    </rfmt>
    <rfmt sheetId="7" s="1" sqref="K1" start="0" length="0">
      <dxf>
        <font>
          <sz val="10"/>
          <color auto="1"/>
          <name val="Arial"/>
          <family val="2"/>
          <charset val="186"/>
          <scheme val="none"/>
        </font>
        <alignment horizontal="center"/>
        <border outline="0">
          <bottom style="hair">
            <color indexed="64"/>
          </bottom>
        </border>
      </dxf>
    </rfmt>
    <rcc rId="0" sId="7" dxf="1">
      <nc r="L1" t="inlineStr">
        <is>
          <t>(eurais, ct)</t>
        </is>
      </nc>
      <ndxf>
        <font>
          <sz val="8"/>
          <name val="Times New Roman Baltic"/>
          <family val="1"/>
        </font>
        <numFmt numFmtId="164" formatCode="0.0"/>
        <alignment horizontal="right" vertical="top"/>
        <border outline="0">
          <bottom style="hair">
            <color indexed="64"/>
          </bottom>
        </border>
      </ndxf>
    </rcc>
    <rfmt sheetId="7" sqref="M1" start="0" length="0">
      <dxf>
        <alignment horizontal="center" vertical="center"/>
      </dxf>
    </rfmt>
  </rrc>
  <rrc rId="1135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 t="inlineStr">
        <is>
          <t>Išlaidų ekonominės klasifikacijos kodas</t>
        </is>
      </nc>
      <ndxf>
        <font>
          <b/>
          <sz val="9"/>
          <name val="Times New Roman Baltic"/>
          <family val="1"/>
        </font>
        <numFmt numFmtId="30" formatCode="@"/>
        <alignment horizontal="left" vertical="center" wrapText="1"/>
        <border outline="0">
          <left style="hair">
            <color indexed="64"/>
          </left>
          <top style="hair">
            <color indexed="64"/>
          </top>
        </border>
      </ndxf>
    </rcc>
    <rfmt sheetId="7" s="1" sqref="B1" start="0" length="0">
      <dxf>
        <font>
          <sz val="10"/>
          <color auto="1"/>
          <name val="Arial"/>
          <family val="1"/>
          <charset val="186"/>
          <scheme val="none"/>
        </font>
      </dxf>
    </rfmt>
    <rfmt sheetId="7" s="1" sqref="C1" start="0" length="0">
      <dxf>
        <font>
          <sz val="10"/>
          <color auto="1"/>
          <name val="Arial"/>
          <family val="1"/>
          <charset val="186"/>
          <scheme val="none"/>
        </font>
      </dxf>
    </rfmt>
    <rfmt sheetId="7" s="1" sqref="D1" start="0" length="0">
      <dxf>
        <font>
          <sz val="10"/>
          <color auto="1"/>
          <name val="Arial"/>
          <family val="1"/>
          <charset val="186"/>
          <scheme val="none"/>
        </font>
      </dxf>
    </rfmt>
    <rfmt sheetId="7" s="1" sqref="E1" start="0" length="0">
      <dxf>
        <font>
          <sz val="10"/>
          <color auto="1"/>
          <name val="Arial"/>
          <family val="1"/>
          <charset val="186"/>
          <scheme val="none"/>
        </font>
      </dxf>
    </rfmt>
    <rfmt sheetId="7" s="1" sqref="F1" start="0" length="0">
      <dxf>
        <font>
          <sz val="10"/>
          <color auto="1"/>
          <name val="Arial"/>
          <family val="1"/>
          <charset val="186"/>
          <scheme val="none"/>
        </font>
      </dxf>
    </rfmt>
    <rcc rId="0" sId="7" dxf="1">
      <nc r="G1" t="inlineStr">
        <is>
          <t>Išlaidų pavadinimas</t>
        </is>
      </nc>
      <ndxf>
        <font>
          <b/>
          <sz val="9"/>
          <name val="Times New Roman Baltic"/>
          <family val="1"/>
        </font>
        <alignment horizontal="center" vertical="center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</ndxf>
    </rcc>
    <rcc rId="0" sId="7" s="1" dxf="1">
      <nc r="H1" t="inlineStr">
        <is>
          <t>Eil. Nr.</t>
        </is>
      </nc>
      <ndxf>
        <font>
          <b/>
          <sz val="9"/>
          <color auto="1"/>
          <name val="Times New Roman Baltic"/>
          <family val="1"/>
          <charset val="186"/>
          <scheme val="none"/>
        </font>
        <alignment horizontal="center" vertical="center" wrapText="1"/>
        <border outline="0">
          <right style="hair">
            <color indexed="64"/>
          </right>
          <top style="hair">
            <color indexed="64"/>
          </top>
        </border>
      </ndxf>
    </rcc>
    <rcc rId="0" sId="7" s="1" dxf="1">
      <nc r="I1" t="inlineStr">
        <is>
          <t>Asignavimų planas, įskaitant patikslinimus</t>
        </is>
      </nc>
      <ndxf>
        <font>
          <b/>
          <sz val="9"/>
          <color auto="1"/>
          <name val="Times New Roman"/>
          <family val="1"/>
          <charset val="186"/>
          <scheme val="none"/>
        </font>
        <alignment horizontal="center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fmt sheetId="7" s="1" sqref="J1" start="0" length="0">
      <dxf>
        <font>
          <sz val="10"/>
          <color auto="1"/>
          <name val="Arial"/>
          <family val="1"/>
          <charset val="186"/>
          <scheme val="none"/>
        </font>
      </dxf>
    </rfmt>
    <rcc rId="0" sId="7" dxf="1">
      <nc r="K1" t="inlineStr">
        <is>
          <t>Gauti asignavimai kartu su įskaitytu praėjusių metų lėšų likučiu</t>
        </is>
      </nc>
      <ndxf>
        <font>
          <b/>
          <sz val="9"/>
          <name val="Times New Roman Baltic"/>
          <family val="1"/>
        </font>
        <numFmt numFmtId="164" formatCode="0.0"/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</ndxf>
    </rcc>
    <rcc rId="0" sId="7" dxf="1">
      <nc r="L1" t="inlineStr">
        <is>
          <t>Panaudoti asignavimai</t>
        </is>
      </nc>
      <ndxf>
        <font>
          <b/>
          <sz val="9"/>
          <name val="Times New Roman Baltic"/>
          <family val="1"/>
        </font>
        <numFmt numFmtId="164" formatCode="0.0"/>
        <alignment horizontal="center" vertical="center" wrapText="1"/>
        <border outline="0">
          <right style="hair">
            <color indexed="64"/>
          </right>
          <top style="hair">
            <color indexed="64"/>
          </top>
        </border>
      </ndxf>
    </rcc>
    <rfmt sheetId="7" sqref="M1" start="0" length="0">
      <dxf>
        <alignment horizontal="center" vertical="center"/>
      </dxf>
    </rfmt>
  </rrc>
  <rrc rId="1135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="1" sqref="A1" start="0" length="0">
      <dxf>
        <font>
          <sz val="10"/>
          <color auto="1"/>
          <name val="Arial"/>
          <family val="1"/>
          <charset val="186"/>
          <scheme val="none"/>
        </font>
      </dxf>
    </rfmt>
    <rfmt sheetId="7" s="1" sqref="B1" start="0" length="0">
      <dxf>
        <font>
          <sz val="10"/>
          <color auto="1"/>
          <name val="Arial"/>
          <family val="1"/>
          <charset val="186"/>
          <scheme val="none"/>
        </font>
      </dxf>
    </rfmt>
    <rfmt sheetId="7" s="1" sqref="C1" start="0" length="0">
      <dxf>
        <font>
          <sz val="10"/>
          <color auto="1"/>
          <name val="Arial"/>
          <family val="1"/>
          <charset val="186"/>
          <scheme val="none"/>
        </font>
      </dxf>
    </rfmt>
    <rfmt sheetId="7" s="1" sqref="D1" start="0" length="0">
      <dxf>
        <font>
          <sz val="10"/>
          <color auto="1"/>
          <name val="Arial"/>
          <family val="1"/>
          <charset val="186"/>
          <scheme val="none"/>
        </font>
      </dxf>
    </rfmt>
    <rfmt sheetId="7" s="1" sqref="E1" start="0" length="0">
      <dxf>
        <font>
          <sz val="10"/>
          <color auto="1"/>
          <name val="Arial"/>
          <family val="1"/>
          <charset val="186"/>
          <scheme val="none"/>
        </font>
      </dxf>
    </rfmt>
    <rfmt sheetId="7" s="1" sqref="F1" start="0" length="0">
      <dxf>
        <font>
          <sz val="10"/>
          <color auto="1"/>
          <name val="Arial"/>
          <family val="1"/>
          <charset val="186"/>
          <scheme val="none"/>
        </font>
      </dxf>
    </rfmt>
    <rfmt sheetId="7" s="1" sqref="G1" start="0" length="0">
      <dxf>
        <font>
          <sz val="10"/>
          <color auto="1"/>
          <name val="Arial"/>
          <family val="1"/>
          <charset val="186"/>
          <scheme val="none"/>
        </font>
      </dxf>
    </rfmt>
    <rfmt sheetId="7" s="1" sqref="H1" start="0" length="0">
      <dxf>
        <font>
          <sz val="10"/>
          <color auto="1"/>
          <name val="Arial"/>
          <family val="1"/>
          <charset val="186"/>
          <scheme val="none"/>
        </font>
      </dxf>
    </rfmt>
    <rcc rId="0" sId="7" dxf="1">
      <nc r="I1" t="inlineStr">
        <is>
          <t xml:space="preserve"> metams</t>
        </is>
      </nc>
      <ndxf>
        <font>
          <b/>
          <sz val="9"/>
          <name val="Times New Roman Baltic"/>
          <family val="1"/>
        </font>
        <numFmt numFmtId="30" formatCode="@"/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 t="inlineStr">
        <is>
          <t xml:space="preserve"> ataskaitiniam laikotarpiui</t>
        </is>
      </nc>
      <ndxf>
        <font>
          <b/>
          <sz val="9"/>
          <name val="Times New Roman Baltic"/>
          <family val="1"/>
        </font>
        <numFmt numFmtId="30" formatCode="@"/>
        <alignment horizontal="center" vertical="center" wrapText="1"/>
        <border outline="0">
          <right style="hair">
            <color indexed="64"/>
          </right>
          <bottom style="hair">
            <color indexed="64"/>
          </bottom>
        </border>
      </ndxf>
    </rcc>
    <rfmt sheetId="7" s="1" sqref="K1" start="0" length="0">
      <dxf>
        <font>
          <sz val="10"/>
          <color auto="1"/>
          <name val="Arial"/>
          <family val="1"/>
          <charset val="186"/>
          <scheme val="none"/>
        </font>
      </dxf>
    </rfmt>
    <rfmt sheetId="7" s="1" sqref="L1" start="0" length="0">
      <dxf>
        <font>
          <sz val="10"/>
          <color auto="1"/>
          <name val="Arial"/>
          <family val="1"/>
          <charset val="186"/>
          <scheme val="none"/>
        </font>
      </dxf>
    </rfmt>
  </rrc>
  <rrc rId="1135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 t="inlineStr">
        <is>
          <t>1</t>
        </is>
      </nc>
      <ndxf>
        <font>
          <sz val="8"/>
          <name val="Times New Roman"/>
          <family val="1"/>
        </font>
        <numFmt numFmtId="30" formatCode="@"/>
        <alignment horizontal="center" vertical="center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fmt sheetId="7" s="1" sqref="B1" start="0" length="0">
      <dxf>
        <font>
          <sz val="10"/>
          <color auto="1"/>
          <name val="Arial"/>
          <family val="1"/>
          <charset val="186"/>
          <scheme val="none"/>
        </font>
      </dxf>
    </rfmt>
    <rfmt sheetId="7" s="1" sqref="C1" start="0" length="0">
      <dxf>
        <font>
          <sz val="10"/>
          <color auto="1"/>
          <name val="Arial"/>
          <family val="1"/>
          <charset val="186"/>
          <scheme val="none"/>
        </font>
      </dxf>
    </rfmt>
    <rfmt sheetId="7" s="1" sqref="D1" start="0" length="0">
      <dxf>
        <font>
          <sz val="10"/>
          <color auto="1"/>
          <name val="Arial"/>
          <family val="1"/>
          <charset val="186"/>
          <scheme val="none"/>
        </font>
      </dxf>
    </rfmt>
    <rfmt sheetId="7" s="1" sqref="E1" start="0" length="0">
      <dxf>
        <font>
          <sz val="10"/>
          <color auto="1"/>
          <name val="Arial"/>
          <family val="1"/>
          <charset val="186"/>
          <scheme val="none"/>
        </font>
      </dxf>
    </rfmt>
    <rfmt sheetId="7" s="1" sqref="F1" start="0" length="0">
      <dxf>
        <font>
          <sz val="10"/>
          <color auto="1"/>
          <name val="Arial"/>
          <family val="1"/>
          <charset val="186"/>
          <scheme val="none"/>
        </font>
      </dxf>
    </rfmt>
    <rcc rId="0" sId="7" dxf="1">
      <nc r="G1">
        <v>2</v>
      </nc>
      <ndxf>
        <font>
          <sz val="8"/>
          <name val="Times New Roman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H1">
        <v>3</v>
      </nc>
      <ndxf>
        <font>
          <sz val="8"/>
          <name val="Times New Roman"/>
          <family val="1"/>
        </font>
        <alignment horizontal="center" vertical="center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7" dxf="1">
      <nc r="I1" t="inlineStr">
        <is>
          <t>4</t>
        </is>
      </nc>
      <ndxf>
        <font>
          <sz val="8"/>
          <name val="Times New Roman"/>
          <family val="1"/>
        </font>
        <numFmt numFmtId="30" formatCode="@"/>
        <alignment horizontal="center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 t="inlineStr">
        <is>
          <t>5</t>
        </is>
      </nc>
      <ndxf>
        <font>
          <sz val="8"/>
          <name val="Times New Roman"/>
          <family val="1"/>
        </font>
        <numFmt numFmtId="30" formatCode="@"/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 numFmtId="4">
      <nc r="K1">
        <v>6</v>
      </nc>
      <ndxf>
        <font>
          <sz val="8"/>
          <name val="Times New Roman"/>
          <family val="1"/>
        </font>
        <numFmt numFmtId="1" formatCode="0"/>
        <alignment horizontal="center" vertical="center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7" dxf="1" numFmtId="4">
      <nc r="L1">
        <v>7</v>
      </nc>
      <ndxf>
        <font>
          <sz val="8"/>
          <name val="Times New Roman"/>
          <family val="1"/>
        </font>
        <numFmt numFmtId="1" formatCode="0"/>
        <alignment horizontal="center" vertical="center" wrapText="1"/>
        <border outline="0">
          <right style="hair">
            <color indexed="64"/>
          </right>
          <bottom style="hair">
            <color indexed="64"/>
          </bottom>
        </border>
      </ndxf>
    </rcc>
  </rrc>
  <rrc rId="11360" sId="7" ref="A1:XFD1" action="deleteRow">
    <undo index="0" exp="ref" v="1" dr="L1" r="L330" sId="7"/>
    <undo index="0" exp="ref" v="1" dr="K1" r="K330" sId="7"/>
    <undo index="0" exp="ref" v="1" dr="J1" r="J330" sId="7"/>
    <undo index="0" exp="ref" v="1" dr="I1" r="I330" sId="7"/>
    <rfmt sheetId="7" xfDxf="1" s="1" sqref="A1:XFD1" start="0" length="0">
      <dxf>
        <font>
          <b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B1" start="0" length="0">
      <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C1" start="0" length="0">
      <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D1" start="0" length="0">
      <dxf>
        <alignment vertical="top" wrapText="1"/>
        <border outline="0">
          <top style="hair">
            <color indexed="64"/>
          </top>
          <bottom style="hair">
            <color indexed="64"/>
          </bottom>
        </border>
      </dxf>
    </rfmt>
    <rfmt sheetId="7" sqref="E1" start="0" length="0">
      <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F1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7" dxf="1">
      <nc r="G1" t="inlineStr">
        <is>
          <t>IŠLAIDOS</t>
        </is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1</v>
      </nc>
      <ndxf>
        <font>
          <b val="0"/>
          <sz val="8"/>
          <name val="Times New Roman Baltic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SUM(I2+I13+I32+I53+I60+I80+I102+I121+I131)</f>
      </nc>
      <ndxf>
        <font>
          <b val="0"/>
          <name val="Times New Roman Baltic"/>
        </font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SUM(J2+J13+J32+J53+J60+J80+J102+J121+J131)</f>
      </nc>
      <ndxf>
        <font>
          <b val="0"/>
          <name val="Times New Roman Baltic"/>
        </font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K1">
        <f>SUM(K2+K13+K32+K53+K60+K80+K102+K121+K131)</f>
      </nc>
      <ndxf>
        <font>
          <b val="0"/>
          <name val="Times New Roman Baltic"/>
        </font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L1">
        <f>SUM(L2+L13+L32+L53+L60+L80+L102+L121+L131)</f>
      </nc>
      <ndxf>
        <font>
          <b val="0"/>
          <name val="Times New Roman Baltic"/>
        </font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136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font>
          <b/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B1">
        <v>1</v>
      </nc>
      <ndxf>
        <font>
          <b/>
          <name val="Times New Roman Baltic"/>
          <family val="1"/>
        </font>
        <alignment vertical="top" wrapText="1"/>
        <border outline="0">
          <right style="hair">
            <color indexed="64"/>
          </right>
          <bottom style="hair">
            <color indexed="64"/>
          </bottom>
        </border>
      </ndxf>
    </rcc>
    <rfmt sheetId="7" sqref="C1" start="0" length="0">
      <dxf>
        <alignment vertical="top" wrapText="1"/>
        <border outline="0">
          <right style="hair">
            <color indexed="64"/>
          </right>
          <bottom style="hair">
            <color indexed="64"/>
          </bottom>
        </border>
      </dxf>
    </rfmt>
    <rfmt sheetId="7" sqref="D1" start="0" length="0">
      <dxf>
        <alignment vertical="top" wrapText="1"/>
        <border outline="0">
          <bottom style="hair">
            <color indexed="64"/>
          </bottom>
        </border>
      </dxf>
    </rfmt>
    <rfmt sheetId="7" sqref="E1" start="0" length="0">
      <dxf>
        <alignment vertical="top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dxf>
    </rfmt>
    <rfmt sheetId="7" sqref="F1" start="0" length="0">
      <dxf>
        <alignment horizontal="center" vertical="top" wrapText="1"/>
        <border outline="0">
          <right style="hair">
            <color indexed="64"/>
          </right>
          <bottom style="hair">
            <color indexed="64"/>
          </bottom>
        </border>
      </dxf>
    </rfmt>
    <rcc rId="0" sId="7" dxf="1">
      <nc r="G1" t="inlineStr">
        <is>
          <t xml:space="preserve">Darbo užmokestis ir socialinis draudimas </t>
        </is>
      </nc>
      <ndxf>
        <font>
          <b/>
          <name val="Times New Roman Baltic"/>
          <family val="1"/>
        </font>
        <alignment vertical="top" wrapText="1"/>
        <border outline="0">
          <bottom style="hair">
            <color indexed="64"/>
          </bottom>
        </border>
      </ndxf>
    </rcc>
    <rcc rId="0" sId="7" dxf="1">
      <nc r="H1">
        <v>2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SUM(I2+I8)</f>
      </nc>
      <ndxf>
        <font>
          <name val="Times New Roman Baltic"/>
          <family val="1"/>
        </font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SUM(J2+J8)</f>
      </nc>
      <ndxf>
        <font>
          <name val="Times New Roman Baltic"/>
          <family val="1"/>
        </font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K1">
        <f>SUM(K2+K8)</f>
      </nc>
      <ndxf>
        <font>
          <name val="Times New Roman Baltic"/>
          <family val="1"/>
        </font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</border>
      </ndxf>
    </rcc>
    <rcc rId="0" sId="7" dxf="1">
      <nc r="L1">
        <f>SUM(L2+L8)</f>
      </nc>
      <ndxf>
        <font>
          <name val="Times New Roman Baltic"/>
          <family val="1"/>
        </font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</border>
      </ndxf>
    </rcc>
  </rrc>
  <rrc rId="1136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B1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D1" start="0" length="0">
      <dxf>
        <alignment vertical="top" wrapText="1"/>
        <border outline="0">
          <top style="hair">
            <color indexed="64"/>
          </top>
          <bottom style="hair">
            <color indexed="64"/>
          </bottom>
        </border>
      </dxf>
    </rfmt>
    <rfmt sheetId="7" sqref="E1" start="0" length="0">
      <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F1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7" dxf="1">
      <nc r="G1" t="inlineStr">
        <is>
          <t>Darbo užmokestis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3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SUM(I2)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SUM(J2)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K1">
        <f>SUM(K2)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L1">
        <f>SUM(L2)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="1" sqref="Q1" start="0" length="0">
      <dxf>
        <font>
          <sz val="12"/>
          <color auto="1"/>
          <name val="Times New Roman"/>
          <family val="1"/>
          <charset val="186"/>
          <scheme val="none"/>
        </font>
        <alignment horizontal="justify" vertical="center"/>
      </dxf>
    </rfmt>
    <rfmt sheetId="7" s="1" sqref="R1" start="0" length="0">
      <dxf>
        <font>
          <sz val="10"/>
          <color auto="1"/>
          <name val="Arial"/>
          <family val="1"/>
          <charset val="186"/>
          <scheme val="none"/>
        </font>
      </dxf>
    </rfmt>
  </rrc>
  <rrc rId="1136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B1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1</v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fmt sheetId="7" sqref="E1" start="0" length="0">
      <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F1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7" dxf="1">
      <nc r="G1" t="inlineStr">
        <is>
          <t>Darbo užmokestis</t>
        </is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4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SUM(I2+I4)</f>
      </nc>
      <ndxf>
        <font>
          <name val="Times New Roman Baltic"/>
          <family val="1"/>
        </font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SUM(J2)</f>
      </nc>
      <ndxf>
        <font>
          <name val="Times New Roman Baltic"/>
          <family val="1"/>
        </font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K1">
        <f>SUM(K2)</f>
      </nc>
      <ndxf>
        <font>
          <name val="Times New Roman Baltic"/>
          <family val="1"/>
        </font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L1">
        <f>SUM(L2)</f>
      </nc>
      <ndxf>
        <font>
          <name val="Times New Roman Baltic"/>
          <family val="1"/>
        </font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="1" sqref="Q1" start="0" length="0">
      <dxf>
        <font>
          <sz val="12"/>
          <color auto="1"/>
          <name val="Times New Roman"/>
          <family val="1"/>
          <charset val="186"/>
          <scheme val="none"/>
        </font>
        <alignment horizontal="justify" vertical="center"/>
      </dxf>
    </rfmt>
    <rfmt sheetId="7" s="1" sqref="R1" start="0" length="0">
      <dxf>
        <font>
          <sz val="12"/>
          <color auto="1"/>
          <name val="Times New Roman"/>
          <family val="1"/>
          <charset val="186"/>
          <scheme val="none"/>
        </font>
        <alignment horizontal="justify" vertical="center"/>
      </dxf>
    </rfmt>
  </rrc>
  <rrc rId="1136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B1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1</v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F1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7" dxf="1">
      <nc r="G1" t="inlineStr">
        <is>
          <t xml:space="preserve">Darbo užmokestis pinigais </t>
        </is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5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SUM(I2)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SUM(J2)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K1">
        <f>SUM(K2)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L1">
        <f>SUM(L2)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="1" sqref="Q1" start="0" length="0">
      <dxf>
        <font>
          <sz val="12"/>
          <color auto="1"/>
          <name val="Times New Roman"/>
          <family val="1"/>
          <charset val="186"/>
          <scheme val="none"/>
        </font>
        <alignment horizontal="justify" vertical="center"/>
      </dxf>
    </rfmt>
    <rfmt sheetId="7" s="1" sqref="R1" start="0" length="0">
      <dxf>
        <font>
          <sz val="12"/>
          <color auto="1"/>
          <name val="Times New Roman"/>
          <family val="1"/>
          <charset val="186"/>
          <scheme val="none"/>
        </font>
        <alignment horizontal="justify" vertical="center"/>
      </dxf>
    </rfmt>
  </rrc>
  <rrc rId="1136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B1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1</v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F1">
        <v>1</v>
      </nc>
      <n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G1" t="inlineStr">
        <is>
          <t xml:space="preserve">Darbo užmokestis pinigais </t>
        </is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6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bottom style="hair">
            <color indexed="64"/>
          </bottom>
        </border>
      </dxf>
    </rfmt>
    <rfmt sheetId="7" sqref="J1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K1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L1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="1" sqref="Q1" start="0" length="0">
      <dxf>
        <font>
          <sz val="12"/>
          <color auto="1"/>
          <name val="Times New Roman"/>
          <family val="1"/>
          <charset val="186"/>
          <scheme val="none"/>
        </font>
        <alignment horizontal="justify" vertical="center"/>
      </dxf>
    </rfmt>
    <rfmt sheetId="7" s="1" sqref="R1" start="0" length="0">
      <dxf>
        <font>
          <sz val="12"/>
          <color auto="1"/>
          <name val="Times New Roman"/>
          <family val="1"/>
          <charset val="186"/>
          <scheme val="none"/>
        </font>
        <alignment horizontal="justify" vertical="center"/>
      </dxf>
    </rfmt>
  </rrc>
  <rrc rId="1136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B1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1</v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E1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F1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7" dxf="1">
      <nc r="G1" t="inlineStr">
        <is>
          <t>Pajamos natūra</t>
        </is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7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I2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J2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K1">
        <f>K2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L1">
        <f>L2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="1" sqref="Q1" start="0" length="0">
      <dxf>
        <font>
          <sz val="12"/>
          <color auto="1"/>
          <name val="Times New Roman"/>
          <family val="1"/>
          <charset val="186"/>
          <scheme val="none"/>
        </font>
        <alignment horizontal="justify" vertical="center"/>
      </dxf>
    </rfmt>
    <rfmt sheetId="7" s="1" sqref="R1" start="0" length="0">
      <dxf>
        <font>
          <sz val="12"/>
          <color auto="1"/>
          <name val="Times New Roman"/>
          <family val="1"/>
          <charset val="186"/>
          <scheme val="none"/>
        </font>
        <alignment horizontal="justify" vertical="center"/>
      </dxf>
    </rfmt>
  </rrc>
  <rrc rId="1136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B1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1</v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E1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F1">
        <v>1</v>
      </nc>
      <n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G1" t="inlineStr">
        <is>
          <t>Pajamos natūra</t>
        </is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8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J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K1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L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="1" sqref="Q1" start="0" length="0">
      <dxf>
        <font>
          <sz val="12"/>
          <color auto="1"/>
          <name val="Times New Roman"/>
          <family val="1"/>
          <charset val="186"/>
          <scheme val="none"/>
        </font>
        <alignment horizontal="justify" vertical="center"/>
      </dxf>
    </rfmt>
    <rfmt sheetId="7" s="1" sqref="R1" start="0" length="0">
      <dxf>
        <font>
          <sz val="12"/>
          <color auto="1"/>
          <name val="Times New Roman"/>
          <family val="1"/>
          <charset val="186"/>
          <scheme val="none"/>
        </font>
        <alignment horizontal="justify" vertical="center"/>
      </dxf>
    </rfmt>
  </rrc>
  <rrc rId="1136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B1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D1" start="0" length="0">
      <dxf>
        <alignment vertical="top" wrapText="1"/>
        <border outline="0">
          <top style="hair">
            <color indexed="64"/>
          </top>
          <bottom style="hair">
            <color indexed="64"/>
          </bottom>
        </border>
      </dxf>
    </rfmt>
    <rfmt sheetId="7" sqref="E1" start="0" length="0">
      <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F1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7" dxf="1">
      <nc r="G1" t="inlineStr">
        <is>
          <t xml:space="preserve">Socialinio draudimo įmokos 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9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I2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J2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K1">
        <f>K2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L1">
        <f>L2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="1" sqref="Q1" start="0" length="0">
      <dxf>
        <font>
          <sz val="12"/>
          <color auto="1"/>
          <name val="Times New Roman"/>
          <family val="1"/>
          <charset val="186"/>
          <scheme val="none"/>
        </font>
        <alignment horizontal="justify" vertical="center"/>
      </dxf>
    </rfmt>
    <rfmt sheetId="7" s="1" sqref="R1" start="0" length="0">
      <dxf>
        <font>
          <sz val="12"/>
          <color auto="1"/>
          <name val="Times New Roman"/>
          <family val="1"/>
          <charset val="186"/>
          <scheme val="none"/>
        </font>
        <alignment horizontal="justify" vertical="center"/>
      </dxf>
    </rfmt>
  </rrc>
  <rrc rId="1136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B1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1</v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fmt sheetId="7" sqref="E1" start="0" length="0">
      <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F1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7" dxf="1">
      <nc r="G1" t="inlineStr">
        <is>
          <t xml:space="preserve">Socialinio draudimo įmokos </t>
        </is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10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I2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J2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K1">
        <f>K2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L1">
        <f>L2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="1" sqref="Q1" start="0" length="0">
      <dxf>
        <font>
          <sz val="12"/>
          <color auto="1"/>
          <name val="Times New Roman"/>
          <family val="1"/>
          <charset val="186"/>
          <scheme val="none"/>
        </font>
        <alignment horizontal="justify" vertical="center"/>
      </dxf>
    </rfmt>
    <rfmt sheetId="7" s="1" sqref="R1" start="0" length="0">
      <dxf>
        <font>
          <sz val="10"/>
          <color auto="1"/>
          <name val="Arial"/>
          <family val="1"/>
          <charset val="186"/>
          <scheme val="none"/>
        </font>
      </dxf>
    </rfmt>
  </rrc>
  <rrc rId="1137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B1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1</v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F1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7" dxf="1">
      <nc r="G1" t="inlineStr">
        <is>
          <t xml:space="preserve">Socialinio draudimo įmokos </t>
        </is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11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I2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J2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K1">
        <f>K2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L1">
        <f>L2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="1" sqref="Q1" start="0" length="0">
      <dxf>
        <font>
          <sz val="12"/>
          <color auto="1"/>
          <name val="Times New Roman"/>
          <family val="1"/>
          <charset val="186"/>
          <scheme val="none"/>
        </font>
        <alignment horizontal="justify" vertical="center"/>
      </dxf>
    </rfmt>
    <rfmt sheetId="7" s="1" sqref="R1" start="0" length="0">
      <dxf>
        <font>
          <sz val="12"/>
          <color auto="1"/>
          <name val="Times New Roman"/>
          <family val="1"/>
          <charset val="186"/>
          <scheme val="none"/>
        </font>
        <alignment horizontal="justify" vertical="center"/>
      </dxf>
    </rfmt>
  </rrc>
  <rrc rId="1137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B1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1</v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F1">
        <v>1</v>
      </nc>
      <n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G1" t="inlineStr">
        <is>
          <t xml:space="preserve">Socialinio draudimo įmokos </t>
        </is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12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J1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K1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L1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="1" sqref="Q1" start="0" length="0">
      <dxf>
        <font>
          <sz val="12"/>
          <color auto="1"/>
          <name val="Times New Roman"/>
          <family val="1"/>
          <charset val="186"/>
          <scheme val="none"/>
        </font>
        <alignment horizontal="justify" vertical="center"/>
      </dxf>
    </rfmt>
    <rfmt sheetId="7" s="1" sqref="R1" start="0" length="0">
      <dxf>
        <font>
          <sz val="12"/>
          <color auto="1"/>
          <name val="Times New Roman"/>
          <family val="1"/>
          <charset val="186"/>
          <scheme val="none"/>
        </font>
        <alignment horizontal="justify" vertical="center"/>
      </dxf>
    </rfmt>
  </rrc>
  <rrc rId="1137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font>
          <b/>
          <name val="Times New Roman Baltic"/>
          <family val="1"/>
        </font>
        <alignment vertical="top" wrapText="1"/>
        <border outline="0">
          <left style="hair">
            <color indexed="64"/>
          </left>
          <bottom style="hair">
            <color indexed="64"/>
          </bottom>
        </border>
      </ndxf>
    </rcc>
    <rcc rId="0" sId="7" dxf="1">
      <nc r="B1">
        <v>2</v>
      </nc>
      <ndxf>
        <font>
          <b/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fmt sheetId="7" sqref="C1" start="0" length="0">
      <dxf>
        <alignment vertical="top" wrapText="1"/>
        <border outline="0">
          <right style="hair">
            <color indexed="64"/>
          </right>
          <bottom style="hair">
            <color indexed="64"/>
          </bottom>
        </border>
      </dxf>
    </rfmt>
    <rfmt sheetId="7" sqref="D1" start="0" length="0">
      <dxf>
        <alignment vertical="top" wrapText="1"/>
        <border outline="0">
          <bottom style="hair">
            <color indexed="64"/>
          </bottom>
        </border>
      </dxf>
    </rfmt>
    <rfmt sheetId="7" sqref="E1" start="0" length="0">
      <dxf>
        <alignment vertical="top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dxf>
    </rfmt>
    <rfmt sheetId="7" sqref="F1" start="0" length="0">
      <dxf>
        <alignment horizontal="center" vertical="top" wrapText="1"/>
        <border outline="0">
          <right style="hair">
            <color indexed="64"/>
          </right>
          <bottom style="hair">
            <color indexed="64"/>
          </bottom>
        </border>
      </dxf>
    </rfmt>
    <rcc rId="0" sId="7" dxf="1">
      <nc r="G1" t="inlineStr">
        <is>
          <t>Prekių ir paslaugų įsigijimo  išlaidos</t>
        </is>
      </nc>
      <ndxf>
        <font>
          <b/>
          <name val="Times New Roman Baltic"/>
          <family val="1"/>
        </font>
        <alignment vertical="top" wrapText="1"/>
        <border outline="0">
          <bottom style="hair">
            <color indexed="64"/>
          </bottom>
        </border>
      </ndxf>
    </rcc>
    <rcc rId="0" sId="7" dxf="1">
      <nc r="H1">
        <v>13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I2</f>
      </nc>
      <ndxf>
        <font>
          <name val="Times New Roman Baltic"/>
          <family val="1"/>
        </font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7" dxf="1">
      <nc r="J1">
        <f>J2</f>
      </nc>
      <ndxf>
        <font>
          <name val="Times New Roman Baltic"/>
          <family val="1"/>
        </font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7" dxf="1">
      <nc r="K1">
        <f>K2</f>
      </nc>
      <ndxf>
        <font>
          <name val="Times New Roman Baltic"/>
          <family val="1"/>
        </font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7" dxf="1">
      <nc r="L1">
        <f>L2</f>
      </nc>
      <ndxf>
        <font>
          <name val="Times New Roman Baltic"/>
          <family val="1"/>
        </font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bottom style="hair">
            <color indexed="64"/>
          </bottom>
        </border>
      </ndxf>
    </rcc>
  </rrc>
  <rrc rId="1137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B1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D1" start="0" length="0">
      <dxf>
        <alignment vertical="top" wrapText="1"/>
        <border outline="0">
          <top style="hair">
            <color indexed="64"/>
          </top>
          <bottom style="hair">
            <color indexed="64"/>
          </bottom>
        </border>
      </dxf>
    </rfmt>
    <rfmt sheetId="7" sqref="E1" start="0" length="0">
      <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F1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7" dxf="1">
      <nc r="G1" t="inlineStr">
        <is>
          <t>Prekių ir paslaugų įsigijimo  išlaidos</t>
        </is>
      </nc>
      <ndxf>
        <font>
          <name val="Times New Roman Baltic"/>
          <family val="1"/>
        </font>
        <alignment vertical="top" wrapText="1"/>
        <border outline="0">
          <bottom style="hair">
            <color indexed="64"/>
          </bottom>
        </border>
      </ndxf>
    </rcc>
    <rcc rId="0" sId="7" dxf="1">
      <nc r="H1">
        <v>14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I2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J2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K1">
        <f>K2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L1">
        <f>L2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="1" sqref="Q1" start="0" length="0">
      <dxf>
        <font>
          <sz val="12"/>
          <color auto="1"/>
          <name val="Times New Roman"/>
          <family val="1"/>
          <charset val="186"/>
          <scheme val="none"/>
        </font>
        <alignment horizontal="justify" vertical="center"/>
      </dxf>
    </rfmt>
    <rfmt sheetId="7" s="1" sqref="R1" start="0" length="0">
      <dxf>
        <font>
          <sz val="10"/>
          <color auto="1"/>
          <name val="Arial"/>
          <family val="1"/>
          <charset val="186"/>
          <scheme val="none"/>
        </font>
      </dxf>
    </rfmt>
    <rfmt sheetId="7" s="1" sqref="S1" start="0" length="0">
      <dxf>
        <font>
          <sz val="12"/>
          <color auto="1"/>
          <name val="Times New Roman"/>
          <family val="1"/>
          <charset val="186"/>
          <scheme val="none"/>
        </font>
        <alignment horizontal="justify" vertical="center"/>
      </dxf>
    </rfmt>
  </rrc>
  <rrc rId="1137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B1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1</v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fmt sheetId="7" sqref="E1" start="0" length="0">
      <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F1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7" dxf="1">
      <nc r="G1" t="inlineStr">
        <is>
          <t>Prekių ir paslaugų įsigijimo  išlaidos</t>
        </is>
      </nc>
      <ndxf>
        <font>
          <name val="Times New Roman Baltic"/>
          <family val="1"/>
        </font>
        <alignment vertical="top" wrapText="1"/>
        <border outline="0">
          <bottom style="hair">
            <color indexed="64"/>
          </bottom>
        </border>
      </ndxf>
    </rcc>
    <rcc rId="0" sId="7" dxf="1">
      <nc r="H1">
        <v>15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I2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J2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K1">
        <f>K2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</border>
      </ndxf>
    </rcc>
    <rcc rId="0" sId="7" dxf="1">
      <nc r="L1">
        <f>L2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</border>
      </ndxf>
    </rcc>
    <rfmt sheetId="7" s="1" sqref="Q1" start="0" length="0">
      <dxf>
        <font>
          <sz val="12"/>
          <color auto="1"/>
          <name val="Times New Roman"/>
          <family val="1"/>
          <charset val="186"/>
          <scheme val="none"/>
        </font>
        <alignment horizontal="justify" vertical="center"/>
      </dxf>
    </rfmt>
    <rfmt sheetId="7" s="1" sqref="R1" start="0" length="0">
      <dxf>
        <font>
          <sz val="12"/>
          <color auto="1"/>
          <name val="Times New Roman"/>
          <family val="1"/>
          <charset val="186"/>
          <scheme val="none"/>
        </font>
        <alignment horizontal="justify" vertical="center"/>
      </dxf>
    </rfmt>
    <rfmt sheetId="7" s="1" sqref="S1" start="0" length="0">
      <dxf>
        <font>
          <sz val="10"/>
          <color auto="1"/>
          <name val="Arial"/>
          <family val="1"/>
          <charset val="186"/>
          <scheme val="none"/>
        </font>
      </dxf>
    </rfmt>
  </rrc>
  <rrc rId="1137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alignment vertical="top" wrapText="1"/>
        <border outline="0">
          <left style="hair">
            <color indexed="64"/>
          </left>
        </border>
      </ndxf>
    </rcc>
    <rcc rId="0" sId="7" dxf="1">
      <nc r="B1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</border>
      </ndxf>
    </rcc>
    <rcc rId="0" sId="7" dxf="1">
      <nc r="C1">
        <v>1</v>
      </nc>
      <ndxf>
        <alignment vertical="top" wrapText="1"/>
        <border outline="0">
          <right style="hair">
            <color indexed="64"/>
          </right>
        </border>
      </ndxf>
    </rcc>
    <rcc rId="0" sId="7" dxf="1">
      <nc r="D1">
        <v>1</v>
      </nc>
      <ndxf>
        <alignment vertical="top" wrapText="1"/>
      </ndxf>
    </rcc>
    <rcc rId="0" sId="7" dxf="1">
      <nc r="E1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</border>
      </ndxf>
    </rcc>
    <rfmt sheetId="7" sqref="F1" start="0" length="0">
      <dxf>
        <alignment horizontal="center" vertical="top" wrapText="1"/>
        <border outline="0">
          <right style="hair">
            <color indexed="64"/>
          </right>
        </border>
      </dxf>
    </rfmt>
    <rcc rId="0" sId="7" dxf="1">
      <nc r="G1" t="inlineStr">
        <is>
          <t>Prekių ir paslaugų įsigijimo  išlaidos</t>
        </is>
      </nc>
      <ndxf>
        <font>
          <name val="Times New Roman Baltic"/>
          <family val="1"/>
        </font>
        <alignment vertical="top" wrapText="1"/>
        <border outline="0">
          <bottom style="hair">
            <color indexed="64"/>
          </bottom>
        </border>
      </ndxf>
    </rcc>
    <rcc rId="0" sId="7" dxf="1">
      <nc r="H1">
        <v>16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SUM(I2:I16)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</border>
      </ndxf>
    </rcc>
    <rcc rId="0" sId="7" dxf="1">
      <nc r="J1">
        <f>SUM(J2:J16)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</border>
      </ndxf>
    </rcc>
    <rcc rId="0" sId="7" dxf="1">
      <nc r="K1">
        <f>SUM(K2:K16)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</ndxf>
    </rcc>
    <rcc rId="0" sId="7" dxf="1">
      <nc r="L1">
        <f>SUM(L2:L16)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</ndxf>
    </rcc>
    <rfmt sheetId="7" s="1" sqref="Q1" start="0" length="0">
      <dxf>
        <font>
          <sz val="12"/>
          <color auto="1"/>
          <name val="Times New Roman"/>
          <family val="1"/>
          <charset val="186"/>
          <scheme val="none"/>
        </font>
        <alignment horizontal="justify" vertical="center"/>
      </dxf>
    </rfmt>
    <rfmt sheetId="7" s="1" sqref="R1" start="0" length="0">
      <dxf>
        <font>
          <sz val="12"/>
          <color auto="1"/>
          <name val="Times New Roman"/>
          <family val="1"/>
          <charset val="186"/>
          <scheme val="none"/>
        </font>
        <alignment horizontal="justify" vertical="center"/>
      </dxf>
    </rfmt>
    <rfmt sheetId="7" s="1" sqref="S1" start="0" length="0">
      <dxf>
        <font>
          <sz val="10"/>
          <color auto="1"/>
          <name val="Arial"/>
          <family val="1"/>
          <charset val="186"/>
          <scheme val="none"/>
        </font>
      </dxf>
    </rfmt>
  </rrc>
  <rrc rId="1137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B1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1</v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 numFmtId="4">
      <nc r="F1">
        <v>1</v>
      </nc>
      <ndxf>
        <numFmt numFmtId="1" formatCode="0"/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G1" t="inlineStr">
        <is>
          <t>Mitybos išlaidos</t>
        </is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17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J1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K1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L1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="1" sqref="Q1" start="0" length="0">
      <dxf>
        <font>
          <sz val="12"/>
          <color auto="1"/>
          <name val="Times New Roman"/>
          <family val="1"/>
          <charset val="186"/>
          <scheme val="none"/>
        </font>
        <alignment horizontal="justify" vertical="center"/>
      </dxf>
    </rfmt>
    <rfmt sheetId="7" s="1" sqref="R1" start="0" length="0">
      <dxf>
        <font>
          <sz val="12"/>
          <color auto="1"/>
          <name val="Times New Roman"/>
          <family val="1"/>
          <charset val="186"/>
          <scheme val="none"/>
        </font>
        <alignment horizontal="justify" vertical="center"/>
      </dxf>
    </rfmt>
    <rfmt sheetId="7" s="1" sqref="S1" start="0" length="0">
      <dxf>
        <font>
          <sz val="10"/>
          <color auto="1"/>
          <name val="Arial"/>
          <family val="1"/>
          <charset val="186"/>
          <scheme val="none"/>
        </font>
      </dxf>
    </rfmt>
  </rrc>
  <rrc rId="1137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B1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1</v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F1">
        <v>2</v>
      </nc>
      <n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G1" t="inlineStr">
        <is>
          <t>Medikamentų ir medicininių prekių bei paslaugų įsigijimo išlaidos</t>
        </is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18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J1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K1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L1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="1" sqref="Q1" start="0" length="0">
      <dxf>
        <font>
          <sz val="12"/>
          <color auto="1"/>
          <name val="Times New Roman"/>
          <family val="1"/>
          <charset val="186"/>
          <scheme val="none"/>
        </font>
        <alignment horizontal="justify" vertical="center"/>
      </dxf>
    </rfmt>
    <rfmt sheetId="7" s="1" sqref="R1" start="0" length="0">
      <dxf>
        <font>
          <sz val="12"/>
          <color auto="1"/>
          <name val="Times New Roman"/>
          <family val="1"/>
          <charset val="186"/>
          <scheme val="none"/>
        </font>
        <alignment horizontal="justify" vertical="center"/>
      </dxf>
    </rfmt>
    <rfmt sheetId="7" s="1" sqref="S1" start="0" length="0">
      <dxf>
        <font>
          <sz val="10"/>
          <color auto="1"/>
          <name val="Arial"/>
          <family val="1"/>
          <charset val="186"/>
          <scheme val="none"/>
        </font>
      </dxf>
    </rfmt>
  </rrc>
  <rrc rId="1137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B1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1</v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F1">
        <v>5</v>
      </nc>
      <n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G1" t="inlineStr">
        <is>
          <t>Ryšių įrangos ir ryšių paslaugų įsigijimo išlaidos</t>
        </is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19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J1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K1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L1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="1" sqref="Q1" start="0" length="0">
      <dxf>
        <font>
          <sz val="12"/>
          <color auto="1"/>
          <name val="Times New Roman"/>
          <family val="1"/>
          <charset val="186"/>
          <scheme val="none"/>
        </font>
        <alignment horizontal="justify" vertical="center"/>
      </dxf>
    </rfmt>
    <rfmt sheetId="7" s="1" sqref="R1" start="0" length="0">
      <dxf>
        <font>
          <sz val="12"/>
          <color auto="1"/>
          <name val="Times New Roman"/>
          <family val="1"/>
          <charset val="186"/>
          <scheme val="none"/>
        </font>
        <alignment horizontal="justify" vertical="center"/>
      </dxf>
    </rfmt>
    <rfmt sheetId="7" s="1" sqref="S1" start="0" length="0">
      <dxf>
        <font>
          <sz val="10"/>
          <color auto="1"/>
          <name val="Arial"/>
          <family val="1"/>
          <charset val="186"/>
          <scheme val="none"/>
        </font>
      </dxf>
    </rfmt>
  </rrc>
  <rrc rId="1137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B1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1</v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F1">
        <v>6</v>
      </nc>
      <n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G1" t="inlineStr">
        <is>
          <t>Transporto išlaikymo  ir transporto paslaugų įsigijimo išlaidos</t>
        </is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20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J1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K1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L1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="1" sqref="Q1" start="0" length="0">
      <dxf>
        <font>
          <sz val="12"/>
          <color auto="1"/>
          <name val="Times New Roman"/>
          <family val="1"/>
          <charset val="186"/>
          <scheme val="none"/>
        </font>
        <alignment horizontal="justify" vertical="center"/>
      </dxf>
    </rfmt>
    <rfmt sheetId="7" s="1" sqref="R1" start="0" length="0">
      <dxf>
        <font>
          <sz val="12"/>
          <color auto="1"/>
          <name val="Times New Roman"/>
          <family val="1"/>
          <charset val="186"/>
          <scheme val="none"/>
        </font>
        <alignment horizontal="justify" vertical="center"/>
      </dxf>
    </rfmt>
    <rfmt sheetId="7" s="1" sqref="S1" start="0" length="0">
      <dxf>
        <font>
          <sz val="10"/>
          <color auto="1"/>
          <name val="Arial"/>
          <family val="1"/>
          <charset val="186"/>
          <scheme val="none"/>
        </font>
      </dxf>
    </rfmt>
  </rrc>
  <rrc rId="1138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alignment vertical="top" wrapText="1"/>
        <border outline="0">
          <left style="hair">
            <color indexed="64"/>
          </left>
          <bottom style="hair">
            <color indexed="64"/>
          </bottom>
        </border>
      </ndxf>
    </rcc>
    <rcc rId="0" sId="7" dxf="1">
      <nc r="B1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7" dxf="1">
      <nc r="C1">
        <v>1</v>
      </nc>
      <ndxf>
        <alignment vertical="top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7" dxf="1">
      <nc r="D1">
        <v>1</v>
      </nc>
      <ndxf>
        <alignment vertical="top" wrapText="1"/>
        <border outline="0"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7" dxf="1">
      <nc r="F1">
        <v>7</v>
      </nc>
      <ndxf>
        <alignment horizontal="center" vertical="top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7" dxf="1">
      <nc r="G1" t="inlineStr">
        <is>
          <t>Aprangos ir patalynės įsigijimo bei priežiūros išlaidos</t>
        </is>
      </nc>
      <ndxf>
        <alignment vertical="top" wrapText="1"/>
        <border outline="0">
          <bottom style="hair">
            <color indexed="64"/>
          </bottom>
        </border>
      </ndxf>
    </rcc>
    <rcc rId="0" sId="7" dxf="1">
      <nc r="H1">
        <v>21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J1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K1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L1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="1" sqref="Q1" start="0" length="0">
      <dxf>
        <font>
          <sz val="12"/>
          <color auto="1"/>
          <name val="Times New Roman"/>
          <family val="1"/>
          <charset val="186"/>
          <scheme val="none"/>
        </font>
        <alignment horizontal="justify" vertical="center"/>
      </dxf>
    </rfmt>
    <rfmt sheetId="7" s="1" sqref="R1" start="0" length="0">
      <dxf>
        <font>
          <sz val="12"/>
          <color auto="1"/>
          <name val="Times New Roman"/>
          <family val="1"/>
          <charset val="186"/>
          <scheme val="none"/>
        </font>
        <alignment horizontal="justify" vertical="center"/>
      </dxf>
    </rfmt>
    <rfmt sheetId="7" s="1" sqref="S1" start="0" length="0">
      <dxf>
        <font>
          <sz val="10"/>
          <color auto="1"/>
          <name val="Arial"/>
          <family val="1"/>
          <charset val="186"/>
          <scheme val="none"/>
        </font>
      </dxf>
    </rfmt>
  </rrc>
  <rrc rId="1138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B1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1</v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F1">
        <v>11</v>
      </nc>
      <n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G1" t="inlineStr">
        <is>
          <t>Komandiruočių išlaidos</t>
        </is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22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J1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K1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L1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="1" sqref="Q1" start="0" length="0">
      <dxf>
        <font>
          <sz val="12"/>
          <color auto="1"/>
          <name val="Times New Roman"/>
          <family val="1"/>
          <charset val="186"/>
          <scheme val="none"/>
        </font>
        <alignment horizontal="justify" vertical="center"/>
      </dxf>
    </rfmt>
    <rfmt sheetId="7" s="1" sqref="R1" start="0" length="0">
      <dxf>
        <font>
          <sz val="12"/>
          <color auto="1"/>
          <name val="Times New Roman"/>
          <family val="1"/>
          <charset val="186"/>
          <scheme val="none"/>
        </font>
        <alignment horizontal="justify" vertical="center"/>
      </dxf>
    </rfmt>
    <rfmt sheetId="7" s="1" sqref="S1" start="0" length="0">
      <dxf>
        <font>
          <sz val="10"/>
          <color auto="1"/>
          <name val="Arial"/>
          <family val="1"/>
          <charset val="186"/>
          <scheme val="none"/>
        </font>
      </dxf>
    </rfmt>
  </rrc>
  <rrc rId="1138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alignment vertical="top" wrapText="1"/>
        <border outline="0">
          <left style="hair">
            <color indexed="64"/>
          </left>
        </border>
      </ndxf>
    </rcc>
    <rcc rId="0" sId="7" dxf="1">
      <nc r="B1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</ndxf>
    </rcc>
    <rcc rId="0" sId="7" dxf="1">
      <nc r="C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</border>
      </ndxf>
    </rcc>
    <rcc rId="0" sId="7" dxf="1">
      <nc r="D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</border>
      </ndxf>
    </rcc>
    <rcc rId="0" sId="7" dxf="1">
      <nc r="F1">
        <v>12</v>
      </nc>
      <ndxf>
        <alignment horizontal="center" vertical="top" wrapText="1"/>
        <border outline="0">
          <right style="hair">
            <color indexed="64"/>
          </right>
          <top style="hair">
            <color indexed="64"/>
          </top>
        </border>
      </ndxf>
    </rcc>
    <rcc rId="0" sId="7" dxf="1">
      <nc r="G1" t="inlineStr">
        <is>
          <t>Gyvenamųjų vietovių viešojo ūkio išlaidos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</border>
      </ndxf>
    </rcc>
    <rcc rId="0" sId="7" dxf="1">
      <nc r="H1">
        <v>23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</border>
      </dxf>
    </rfmt>
    <rfmt sheetId="7" sqref="J1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K1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L1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="1" sqref="Q1" start="0" length="0">
      <dxf>
        <font>
          <sz val="12"/>
          <color auto="1"/>
          <name val="Times New Roman"/>
          <family val="1"/>
          <charset val="186"/>
          <scheme val="none"/>
        </font>
        <alignment horizontal="justify" vertical="center"/>
      </dxf>
    </rfmt>
    <rfmt sheetId="7" s="1" sqref="R1" start="0" length="0">
      <dxf>
        <font>
          <sz val="12"/>
          <color auto="1"/>
          <name val="Times New Roman"/>
          <family val="1"/>
          <charset val="186"/>
          <scheme val="none"/>
        </font>
        <alignment horizontal="justify" vertical="center"/>
      </dxf>
    </rfmt>
    <rfmt sheetId="7" s="1" sqref="S1" start="0" length="0">
      <dxf>
        <font>
          <sz val="10"/>
          <color auto="1"/>
          <name val="Arial"/>
          <family val="1"/>
          <charset val="186"/>
          <scheme val="none"/>
        </font>
      </dxf>
    </rfmt>
  </rrc>
  <rrc rId="1138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B1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F1">
        <v>14</v>
      </nc>
      <n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G1" t="inlineStr">
        <is>
          <t xml:space="preserve"> Materialiojo ir nematerialiojo turto nuomos išlaidos</t>
        </is>
      </nc>
      <ndxf>
        <font>
          <name val="Times New Roman Baltic"/>
          <family val="1"/>
        </font>
        <alignment horizontal="left"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24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J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K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L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="1" sqref="Q1" start="0" length="0">
      <dxf>
        <font>
          <sz val="12"/>
          <color auto="1"/>
          <name val="Times New Roman"/>
          <family val="1"/>
          <charset val="186"/>
          <scheme val="none"/>
        </font>
        <alignment horizontal="justify" vertical="center"/>
      </dxf>
    </rfmt>
    <rfmt sheetId="7" s="1" sqref="R1" start="0" length="0">
      <dxf>
        <font>
          <sz val="12"/>
          <color auto="1"/>
          <name val="Times New Roman"/>
          <family val="1"/>
          <charset val="186"/>
          <scheme val="none"/>
        </font>
        <alignment horizontal="justify" vertical="center"/>
      </dxf>
    </rfmt>
    <rfmt sheetId="7" s="1" sqref="S1" start="0" length="0">
      <dxf>
        <font>
          <sz val="10"/>
          <color auto="1"/>
          <name val="Arial"/>
          <family val="1"/>
          <charset val="186"/>
          <scheme val="none"/>
        </font>
      </dxf>
    </rfmt>
  </rrc>
  <rrc rId="1138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B1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F1">
        <v>15</v>
      </nc>
      <n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G1" t="inlineStr">
        <is>
          <t>Materialiojo turto paprastojo remonto prekių ir paslaugų įsigijimo išlaidos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25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J1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K1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L1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="1" sqref="Q1" start="0" length="0">
      <dxf>
        <font>
          <sz val="12"/>
          <color auto="1"/>
          <name val="Times New Roman"/>
          <family val="1"/>
          <charset val="186"/>
          <scheme val="none"/>
        </font>
        <alignment horizontal="justify" vertical="center"/>
      </dxf>
    </rfmt>
    <rfmt sheetId="7" s="1" sqref="R1" start="0" length="0">
      <dxf>
        <font>
          <sz val="12"/>
          <color auto="1"/>
          <name val="Times New Roman"/>
          <family val="1"/>
          <charset val="186"/>
          <scheme val="none"/>
        </font>
        <alignment horizontal="justify" vertical="center"/>
      </dxf>
    </rfmt>
    <rfmt sheetId="7" s="1" sqref="S1" start="0" length="0">
      <dxf>
        <font>
          <sz val="10"/>
          <color auto="1"/>
          <name val="Arial"/>
          <family val="1"/>
          <charset val="186"/>
          <scheme val="none"/>
        </font>
      </dxf>
    </rfmt>
  </rrc>
  <rrc rId="1138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B1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F1">
        <v>16</v>
      </nc>
      <n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G1" t="inlineStr">
        <is>
          <t>Kvalifikacijos kėlimo išlaidos</t>
        </is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26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J1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K1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L1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="1" sqref="Q1" start="0" length="0">
      <dxf>
        <font>
          <sz val="12"/>
          <color auto="1"/>
          <name val="Times New Roman"/>
          <family val="1"/>
          <charset val="186"/>
          <scheme val="none"/>
        </font>
        <alignment horizontal="justify" vertical="center"/>
      </dxf>
    </rfmt>
    <rfmt sheetId="7" s="1" sqref="R1" start="0" length="0">
      <dxf>
        <font>
          <sz val="12"/>
          <color auto="1"/>
          <name val="Times New Roman"/>
          <family val="1"/>
          <charset val="186"/>
          <scheme val="none"/>
        </font>
        <alignment horizontal="justify" vertical="center"/>
      </dxf>
    </rfmt>
    <rfmt sheetId="7" s="1" sqref="S1" start="0" length="0">
      <dxf>
        <font>
          <sz val="10"/>
          <color auto="1"/>
          <name val="Arial"/>
          <family val="1"/>
          <charset val="186"/>
          <scheme val="none"/>
        </font>
      </dxf>
    </rfmt>
  </rrc>
  <rrc rId="1138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B1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F1">
        <v>17</v>
      </nc>
      <n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G1" t="inlineStr">
        <is>
          <t>Ekspertų ir konsultantų paslaugų įsigijimo išlaidos</t>
        </is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27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J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K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L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="1" sqref="Q1" start="0" length="0">
      <dxf>
        <font>
          <sz val="12"/>
          <color auto="1"/>
          <name val="Times New Roman"/>
          <family val="1"/>
          <charset val="186"/>
          <scheme val="none"/>
        </font>
        <alignment horizontal="justify" vertical="center"/>
      </dxf>
    </rfmt>
    <rfmt sheetId="7" s="1" sqref="R1" start="0" length="0">
      <dxf>
        <font>
          <sz val="12"/>
          <color auto="1"/>
          <name val="Times New Roman"/>
          <family val="1"/>
          <charset val="186"/>
          <scheme val="none"/>
        </font>
        <alignment horizontal="justify" vertical="center"/>
      </dxf>
    </rfmt>
    <rfmt sheetId="7" s="1" sqref="S1" start="0" length="0">
      <dxf>
        <font>
          <sz val="10"/>
          <color auto="1"/>
          <name val="Arial"/>
          <family val="1"/>
          <charset val="186"/>
          <scheme val="none"/>
        </font>
      </dxf>
    </rfmt>
  </rrc>
  <rrc rId="1138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B1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F1">
        <v>20</v>
      </nc>
      <n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G1" t="inlineStr">
        <is>
          <t>Komunalinių paslaugų įsigijimo išlaidos</t>
        </is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28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J1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K1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L1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="1" sqref="Q1" start="0" length="0">
      <dxf>
        <font>
          <sz val="12"/>
          <color auto="1"/>
          <name val="Times New Roman"/>
          <family val="1"/>
          <charset val="186"/>
          <scheme val="none"/>
        </font>
        <alignment horizontal="justify" vertical="center"/>
      </dxf>
    </rfmt>
    <rfmt sheetId="7" s="1" sqref="R1" start="0" length="0">
      <dxf>
        <font>
          <sz val="12"/>
          <color auto="1"/>
          <name val="Times New Roman"/>
          <family val="1"/>
          <charset val="186"/>
          <scheme val="none"/>
        </font>
        <alignment horizontal="justify" vertical="center"/>
      </dxf>
    </rfmt>
    <rfmt sheetId="7" s="1" sqref="S1" start="0" length="0">
      <dxf>
        <font>
          <sz val="10"/>
          <color auto="1"/>
          <name val="Arial"/>
          <family val="1"/>
          <charset val="186"/>
          <scheme val="none"/>
        </font>
      </dxf>
    </rfmt>
  </rrc>
  <rrc rId="1138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B1">
        <v>2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1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1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F1">
        <v>21</v>
      </nc>
      <ndxf>
        <font>
          <name val="Times New Roman Baltic"/>
          <family val="1"/>
        </font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G1" t="inlineStr">
        <is>
          <t>Informacinių technologijų prekių ir paslaugų įsigijimo išlaidos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29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J1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K1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L1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="1" sqref="Q1" start="0" length="0">
      <dxf>
        <font>
          <sz val="12"/>
          <color auto="1"/>
          <name val="Times New Roman"/>
          <family val="1"/>
          <charset val="186"/>
          <scheme val="none"/>
        </font>
        <alignment horizontal="justify" vertical="center"/>
      </dxf>
    </rfmt>
    <rfmt sheetId="7" s="1" sqref="R1" start="0" length="0">
      <dxf>
        <font>
          <sz val="12"/>
          <color auto="1"/>
          <name val="Times New Roman"/>
          <family val="1"/>
          <charset val="186"/>
          <scheme val="none"/>
        </font>
        <alignment horizontal="justify" vertical="center"/>
      </dxf>
    </rfmt>
    <rfmt sheetId="7" s="1" sqref="S1" start="0" length="0">
      <dxf>
        <font>
          <sz val="10"/>
          <color auto="1"/>
          <name val="Arial"/>
          <family val="1"/>
          <charset val="186"/>
          <scheme val="none"/>
        </font>
      </dxf>
    </rfmt>
  </rrc>
  <rrc rId="1138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B1">
        <v>2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1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1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F1">
        <v>22</v>
      </nc>
      <ndxf>
        <font>
          <name val="Times New Roman Baltic"/>
          <family val="1"/>
        </font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G1" t="inlineStr">
        <is>
          <t>Reprezentacinės išlaidos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30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J1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K1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L1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="1" sqref="Q1" start="0" length="0">
      <dxf>
        <font>
          <sz val="12"/>
          <color auto="1"/>
          <name val="Times New Roman"/>
          <family val="1"/>
          <charset val="186"/>
          <scheme val="none"/>
        </font>
        <alignment horizontal="justify" vertical="center"/>
      </dxf>
    </rfmt>
    <rfmt sheetId="7" s="1" sqref="R1" start="0" length="0">
      <dxf>
        <font>
          <sz val="12"/>
          <color auto="1"/>
          <name val="Times New Roman"/>
          <family val="1"/>
          <charset val="186"/>
          <scheme val="none"/>
        </font>
        <alignment horizontal="justify" vertical="center"/>
      </dxf>
    </rfmt>
    <rfmt sheetId="7" s="1" sqref="S1" start="0" length="0">
      <dxf>
        <font>
          <sz val="10"/>
          <color auto="1"/>
          <name val="Arial"/>
          <family val="1"/>
          <charset val="186"/>
          <scheme val="none"/>
        </font>
      </dxf>
    </rfmt>
  </rrc>
  <rrc rId="1139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B1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F1">
        <v>30</v>
      </nc>
      <n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G1" t="inlineStr">
        <is>
          <t>Kitų prekių ir paslaugų įsigijimo išlaidos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31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J1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K1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L1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="1" sqref="Q1" start="0" length="0">
      <dxf>
        <font>
          <sz val="12"/>
          <color auto="1"/>
          <name val="Times New Roman"/>
          <family val="1"/>
          <charset val="186"/>
          <scheme val="none"/>
        </font>
        <alignment horizontal="justify" vertical="center"/>
      </dxf>
    </rfmt>
    <rfmt sheetId="7" s="1" sqref="R1" start="0" length="0">
      <dxf>
        <font>
          <sz val="12"/>
          <color auto="1"/>
          <name val="Times New Roman"/>
          <family val="1"/>
          <charset val="186"/>
          <scheme val="none"/>
        </font>
        <alignment horizontal="justify" vertical="center"/>
      </dxf>
    </rfmt>
    <rfmt sheetId="7" s="1" sqref="S1" start="0" length="0">
      <dxf>
        <font>
          <sz val="10"/>
          <color auto="1"/>
          <name val="Arial"/>
          <family val="1"/>
          <charset val="186"/>
          <scheme val="none"/>
        </font>
      </dxf>
    </rfmt>
  </rrc>
  <rrc rId="1139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font>
          <b/>
          <name val="Times New Roman Baltic"/>
          <family val="1"/>
        </font>
        <alignment vertical="center" wrapText="1"/>
        <border outline="0">
          <left style="hair">
            <color indexed="64"/>
          </left>
          <bottom style="hair">
            <color indexed="64"/>
          </bottom>
        </border>
      </ndxf>
    </rcc>
    <rcc rId="0" sId="7" dxf="1">
      <nc r="B1">
        <v>3</v>
      </nc>
      <ndxf>
        <font>
          <b/>
          <name val="Times New Roman Baltic"/>
          <family val="1"/>
        </font>
        <alignment vertical="center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fmt sheetId="7" sqref="C1" start="0" length="0">
      <dxf>
        <font>
          <b/>
          <name val="Times New Roman Baltic"/>
          <family val="1"/>
        </font>
        <alignment vertical="top" wrapText="1"/>
        <border outline="0">
          <right style="hair">
            <color indexed="64"/>
          </right>
          <bottom style="hair">
            <color indexed="64"/>
          </bottom>
        </border>
      </dxf>
    </rfmt>
    <rfmt sheetId="7" sqref="D1" start="0" length="0">
      <dxf>
        <alignment vertical="top" wrapText="1"/>
        <border outline="0">
          <right style="hair">
            <color indexed="64"/>
          </right>
          <bottom style="hair">
            <color indexed="64"/>
          </bottom>
        </border>
      </dxf>
    </rfmt>
    <rfmt sheetId="7" sqref="E1" start="0" length="0">
      <dxf>
        <alignment vertical="top" wrapText="1"/>
        <border outline="0">
          <right style="hair">
            <color indexed="64"/>
          </right>
          <bottom style="hair">
            <color indexed="64"/>
          </bottom>
        </border>
      </dxf>
    </rfmt>
    <rfmt sheetId="7" sqref="F1" start="0" length="0">
      <dxf>
        <alignment horizontal="center" vertical="top" wrapText="1"/>
        <border outline="0">
          <right style="hair">
            <color indexed="64"/>
          </right>
          <bottom style="hair">
            <color indexed="64"/>
          </bottom>
        </border>
      </dxf>
    </rfmt>
    <rcc rId="0" sId="7" dxf="1">
      <nc r="G1" t="inlineStr">
        <is>
          <t>Palūkanos</t>
        </is>
      </nc>
      <ndxf>
        <font>
          <b/>
          <name val="Times New Roman Baltic"/>
          <family val="1"/>
        </font>
        <alignment vertical="center" wrapText="1"/>
        <border outline="0">
          <bottom style="hair">
            <color indexed="64"/>
          </bottom>
        </border>
      </ndxf>
    </rcc>
    <rcc rId="0" sId="7" dxf="1">
      <nc r="H1">
        <v>32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I2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7" dxf="1">
      <nc r="J1">
        <f>J2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7" dxf="1">
      <nc r="K1">
        <f>K2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7" dxf="1">
      <nc r="L1">
        <f>L2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bottom style="hair">
            <color indexed="64"/>
          </bottom>
        </border>
      </ndxf>
    </rcc>
  </rrc>
  <rrc rId="1139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B1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D1" start="0" length="0">
      <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E1" start="0" length="0">
      <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F1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7" dxf="1">
      <nc r="G1" t="inlineStr">
        <is>
          <t xml:space="preserve">Palūkanos 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33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SUM(I2+I7+I12)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SUM(J2+J7+J12)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K1">
        <f>SUM(K2+K7+K12)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L1">
        <f>SUM(L2+L7+L12)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="1" sqref="Q1" start="0" length="0">
      <dxf>
        <font>
          <sz val="12"/>
          <color auto="1"/>
          <name val="Times New Roman"/>
          <family val="1"/>
          <charset val="186"/>
          <scheme val="none"/>
        </font>
        <alignment horizontal="justify" vertical="center"/>
      </dxf>
    </rfmt>
    <rfmt sheetId="7" s="1" sqref="R1" start="0" length="0">
      <dxf>
        <font>
          <sz val="10"/>
          <color auto="1"/>
          <name val="Arial"/>
          <family val="1"/>
          <charset val="186"/>
          <scheme val="none"/>
        </font>
      </dxf>
    </rfmt>
    <rfmt sheetId="7" s="1" sqref="S1" start="0" length="0">
      <dxf>
        <font>
          <sz val="12"/>
          <color auto="1"/>
          <name val="Times New Roman"/>
          <family val="1"/>
          <charset val="186"/>
          <scheme val="none"/>
        </font>
        <alignment horizontal="justify" vertical="center"/>
      </dxf>
    </rfmt>
  </rrc>
  <rrc rId="1139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B1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E1" start="0" length="0">
      <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F1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7" dxf="1">
      <nc r="G1" t="inlineStr">
        <is>
          <t>Palūkanos nerezidentams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34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I2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J2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K1">
        <f>K2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L1">
        <f>L2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="1" sqref="Q1" start="0" length="0">
      <dxf>
        <font>
          <sz val="12"/>
          <color auto="1"/>
          <name val="Times New Roman"/>
          <family val="1"/>
          <charset val="186"/>
          <scheme val="none"/>
        </font>
        <alignment horizontal="justify" vertical="center"/>
      </dxf>
    </rfmt>
    <rfmt sheetId="7" s="1" sqref="R1" start="0" length="0">
      <dxf>
        <font>
          <sz val="12"/>
          <color auto="1"/>
          <name val="Times New Roman"/>
          <family val="1"/>
          <charset val="186"/>
          <scheme val="none"/>
        </font>
        <alignment horizontal="justify" vertical="center"/>
      </dxf>
    </rfmt>
    <rfmt sheetId="7" s="1" sqref="S1" start="0" length="0">
      <dxf>
        <font>
          <sz val="10"/>
          <color auto="1"/>
          <name val="Arial"/>
          <family val="1"/>
          <charset val="186"/>
          <scheme val="none"/>
        </font>
      </dxf>
    </rfmt>
  </rrc>
  <rrc rId="1139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B1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F1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7" dxf="1">
      <nc r="G1" t="inlineStr">
        <is>
          <t>Palūkanos nerezidentams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35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SUM(I2:I4)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SUM(J2:J4)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K1">
        <f>SUM(K2:K4)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L1">
        <f>SUM(L2:L4)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="1" sqref="Q1" start="0" length="0">
      <dxf>
        <font>
          <sz val="12"/>
          <color auto="1"/>
          <name val="Times New Roman"/>
          <family val="1"/>
          <charset val="186"/>
          <scheme val="none"/>
        </font>
        <alignment horizontal="justify" vertical="center"/>
      </dxf>
    </rfmt>
    <rfmt sheetId="7" s="1" sqref="R1" start="0" length="0">
      <dxf>
        <font>
          <sz val="12"/>
          <color auto="1"/>
          <name val="Times New Roman"/>
          <family val="1"/>
          <charset val="186"/>
          <scheme val="none"/>
        </font>
        <alignment horizontal="justify" vertical="center"/>
      </dxf>
    </rfmt>
    <rfmt sheetId="7" s="1" sqref="S1" start="0" length="0">
      <dxf>
        <font>
          <sz val="10"/>
          <color auto="1"/>
          <name val="Arial"/>
          <family val="1"/>
          <charset val="186"/>
          <scheme val="none"/>
        </font>
      </dxf>
    </rfmt>
  </rrc>
  <rrc rId="1139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top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alignment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B1">
        <v>3</v>
      </nc>
      <ndxf>
        <alignment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1</v>
      </nc>
      <ndxf>
        <alignment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1</v>
      </nc>
      <ndxf>
        <alignment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F1">
        <v>1</v>
      </nc>
      <ndxf>
        <alignment horizont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G1" t="inlineStr">
        <is>
          <t>Asignavimų valdytojų sumokėtos palūkanos</t>
        </is>
      </nc>
      <ndxf>
        <alignment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36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J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K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L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="1" sqref="Q1" start="0" length="0">
      <dxf>
        <font>
          <sz val="12"/>
          <color auto="1"/>
          <name val="Times New Roman"/>
          <family val="1"/>
          <charset val="186"/>
          <scheme val="none"/>
        </font>
        <alignment horizontal="justify" vertical="center"/>
      </dxf>
    </rfmt>
    <rfmt sheetId="7" s="1" sqref="R1" start="0" length="0">
      <dxf>
        <font>
          <sz val="12"/>
          <color auto="1"/>
          <name val="Times New Roman"/>
          <family val="1"/>
          <charset val="186"/>
          <scheme val="none"/>
        </font>
        <alignment horizontal="justify" vertical="center"/>
      </dxf>
    </rfmt>
    <rfmt sheetId="7" s="1" sqref="S1" start="0" length="0">
      <dxf>
        <font>
          <sz val="10"/>
          <color auto="1"/>
          <name val="Arial"/>
          <family val="1"/>
          <charset val="186"/>
          <scheme val="none"/>
        </font>
        <alignment vertical="bottom"/>
      </dxf>
    </rfmt>
  </rrc>
  <rrc rId="1139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B1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7" dxf="1">
      <nc r="C1">
        <v>1</v>
      </nc>
      <ndxf>
        <alignment vertical="top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7" dxf="1">
      <nc r="D1">
        <v>1</v>
      </nc>
      <ndxf>
        <alignment vertical="top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7" dxf="1">
      <nc r="F1">
        <v>2</v>
      </nc>
      <ndxf>
        <alignment horizontal="center" vertical="top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7" dxf="1">
      <nc r="G1" t="inlineStr">
        <is>
          <t>Finansų ministerijos sumokėtos palūkanos</t>
        </is>
      </nc>
      <ndxf>
        <alignment vertical="top" wrapText="1"/>
        <border outline="0">
          <bottom style="hair">
            <color indexed="64"/>
          </bottom>
        </border>
      </ndxf>
    </rcc>
    <rcc rId="0" sId="7" dxf="1">
      <nc r="H1">
        <v>37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bottom style="hair">
            <color indexed="64"/>
          </bottom>
        </border>
      </dxf>
    </rfmt>
    <rfmt sheetId="7" sqref="J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bottom style="hair">
            <color indexed="64"/>
          </bottom>
        </border>
      </dxf>
    </rfmt>
    <rfmt sheetId="7" sqref="K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bottom style="hair">
            <color indexed="64"/>
          </bottom>
        </border>
      </dxf>
    </rfmt>
    <rfmt sheetId="7" sqref="L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bottom style="hair">
            <color indexed="64"/>
          </bottom>
        </border>
      </dxf>
    </rfmt>
    <rfmt sheetId="7" s="1" sqref="Q1" start="0" length="0">
      <dxf>
        <font>
          <sz val="12"/>
          <color auto="1"/>
          <name val="Times New Roman"/>
          <family val="1"/>
          <charset val="186"/>
          <scheme val="none"/>
        </font>
        <alignment horizontal="justify" vertical="center"/>
      </dxf>
    </rfmt>
    <rfmt sheetId="7" s="1" sqref="R1" start="0" length="0">
      <dxf>
        <font>
          <sz val="12"/>
          <color auto="1"/>
          <name val="Times New Roman"/>
          <family val="1"/>
          <charset val="186"/>
          <scheme val="none"/>
        </font>
        <alignment horizontal="justify" vertical="center"/>
      </dxf>
    </rfmt>
    <rfmt sheetId="7" s="1" sqref="S1" start="0" length="0">
      <dxf>
        <font>
          <sz val="10"/>
          <color auto="1"/>
          <name val="Arial"/>
          <family val="1"/>
          <charset val="186"/>
          <scheme val="none"/>
        </font>
      </dxf>
    </rfmt>
  </rrc>
  <rrc rId="1139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B1">
        <v>3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F1">
        <v>3</v>
      </nc>
      <n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G1" t="inlineStr">
        <is>
          <t xml:space="preserve">Savivaldybių sumokėtos palūkanos </t>
        </is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38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J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K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L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="1" sqref="Q1" start="0" length="0">
      <dxf>
        <font>
          <sz val="12"/>
          <color auto="1"/>
          <name val="Times New Roman"/>
          <family val="1"/>
          <charset val="186"/>
          <scheme val="none"/>
        </font>
        <alignment horizontal="justify" vertical="center"/>
      </dxf>
    </rfmt>
    <rfmt sheetId="7" s="1" sqref="R1" start="0" length="0">
      <dxf>
        <font>
          <sz val="12"/>
          <color auto="1"/>
          <name val="Times New Roman"/>
          <family val="1"/>
          <charset val="186"/>
          <scheme val="none"/>
        </font>
        <alignment horizontal="justify" vertical="center"/>
      </dxf>
    </rfmt>
    <rfmt sheetId="7" s="1" sqref="S1" start="0" length="0">
      <dxf>
        <font>
          <sz val="10"/>
          <color auto="1"/>
          <name val="Arial"/>
          <family val="1"/>
          <charset val="186"/>
          <scheme val="none"/>
        </font>
      </dxf>
    </rfmt>
  </rrc>
  <rrc rId="1139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7" dxf="1">
      <nc r="B1">
        <v>3</v>
      </nc>
      <ndxf>
        <alignment vertical="top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7" dxf="1">
      <nc r="C1">
        <v>1</v>
      </nc>
      <ndxf>
        <alignment vertical="top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7" dxf="1">
      <nc r="D1">
        <v>2</v>
      </nc>
      <ndxf>
        <alignment vertical="top" wrapText="1"/>
        <border outline="0">
          <right style="hair">
            <color indexed="64"/>
          </right>
          <bottom style="hair">
            <color indexed="64"/>
          </bottom>
        </border>
      </ndxf>
    </rcc>
    <rfmt sheetId="7" sqref="E1" start="0" length="0">
      <dxf>
        <alignment vertical="top" wrapText="1"/>
        <border outline="0">
          <right style="hair">
            <color indexed="64"/>
          </right>
          <bottom style="hair">
            <color indexed="64"/>
          </bottom>
        </border>
      </dxf>
    </rfmt>
    <rfmt sheetId="7" sqref="F1" start="0" length="0">
      <dxf>
        <alignment horizontal="center" vertical="top" wrapText="1"/>
        <border outline="0">
          <right style="hair">
            <color indexed="64"/>
          </right>
          <bottom style="hair">
            <color indexed="64"/>
          </bottom>
        </border>
      </dxf>
    </rfmt>
    <rcc rId="0" sId="7" dxf="1">
      <nc r="G1" t="inlineStr">
        <is>
          <t xml:space="preserve">Palūkanos rezidentams, kitiems nei valdžios sektorius (tik už tiesioginę skolą) </t>
        </is>
      </nc>
      <ndxf>
        <font>
          <name val="Times New Roman Baltic"/>
          <family val="1"/>
        </font>
        <alignment vertical="top" wrapText="1"/>
        <border outline="0">
          <bottom style="hair">
            <color indexed="64"/>
          </bottom>
        </border>
      </ndxf>
    </rcc>
    <rcc rId="0" sId="7" dxf="1">
      <nc r="H1">
        <v>39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I2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7" dxf="1">
      <nc r="J1">
        <f>J2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bottom style="hair">
            <color indexed="64"/>
          </bottom>
        </border>
      </ndxf>
    </rcc>
    <rcc rId="0" sId="7" dxf="1">
      <nc r="K1">
        <f>K2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7" dxf="1">
      <nc r="L1">
        <f>L2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fmt sheetId="7" s="1" sqref="Q1" start="0" length="0">
      <dxf>
        <font>
          <sz val="12"/>
          <color auto="1"/>
          <name val="Times New Roman"/>
          <family val="1"/>
          <charset val="186"/>
          <scheme val="none"/>
        </font>
        <alignment horizontal="justify" vertical="center"/>
      </dxf>
    </rfmt>
    <rfmt sheetId="7" s="1" sqref="R1" start="0" length="0">
      <dxf>
        <font>
          <sz val="12"/>
          <color auto="1"/>
          <name val="Times New Roman"/>
          <family val="1"/>
          <charset val="186"/>
          <scheme val="none"/>
        </font>
        <alignment horizontal="justify" vertical="center"/>
      </dxf>
    </rfmt>
    <rfmt sheetId="7" s="1" sqref="S1" start="0" length="0">
      <dxf>
        <font>
          <sz val="10"/>
          <color auto="1"/>
          <name val="Arial"/>
          <family val="1"/>
          <charset val="186"/>
          <scheme val="none"/>
        </font>
      </dxf>
    </rfmt>
  </rrc>
  <rrc rId="1139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</border>
      </ndxf>
    </rcc>
    <rcc rId="0" sId="7" dxf="1">
      <nc r="B1">
        <v>3</v>
      </nc>
      <ndxf>
        <alignment vertical="top" wrapText="1"/>
        <border outline="0">
          <right style="hair">
            <color indexed="64"/>
          </right>
        </border>
      </ndxf>
    </rcc>
    <rcc rId="0" sId="7" dxf="1">
      <nc r="C1">
        <v>1</v>
      </nc>
      <ndxf>
        <alignment vertical="top" wrapText="1"/>
        <border outline="0">
          <right style="hair">
            <color indexed="64"/>
          </right>
        </border>
      </ndxf>
    </rcc>
    <rcc rId="0" sId="7" dxf="1">
      <nc r="D1">
        <v>2</v>
      </nc>
      <ndxf>
        <alignment vertical="top" wrapText="1"/>
        <border outline="0">
          <right style="hair">
            <color indexed="64"/>
          </right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</border>
      </ndxf>
    </rcc>
    <rfmt sheetId="7" sqref="F1" start="0" length="0">
      <dxf>
        <alignment horizontal="center" vertical="top" wrapText="1"/>
        <border outline="0">
          <right style="hair">
            <color indexed="64"/>
          </right>
        </border>
      </dxf>
    </rfmt>
    <rcc rId="0" sId="7" dxf="1">
      <nc r="G1" t="inlineStr">
        <is>
          <t xml:space="preserve">Palūkanos rezidentams, kitiems nei valdžios sektorius (tik už tiesioginę skolą) </t>
        </is>
      </nc>
      <ndxf>
        <font>
          <name val="Times New Roman Baltic"/>
          <family val="1"/>
        </font>
        <alignment vertical="top" wrapText="1"/>
        <border outline="0">
          <bottom style="hair">
            <color indexed="64"/>
          </bottom>
        </border>
      </ndxf>
    </rcc>
    <rcc rId="0" sId="7" dxf="1">
      <nc r="H1">
        <v>40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SUM(I2:I4)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</border>
      </ndxf>
    </rcc>
    <rcc rId="0" sId="7" dxf="1">
      <nc r="J1">
        <f>SUM(J2:J4)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</border>
      </ndxf>
    </rcc>
    <rcc rId="0" sId="7" dxf="1">
      <nc r="K1">
        <f>SUM(K2:K4)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</border>
      </ndxf>
    </rcc>
    <rcc rId="0" sId="7" dxf="1">
      <nc r="L1">
        <f>SUM(L2:L4)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="1" sqref="Q1" start="0" length="0">
      <dxf>
        <font>
          <sz val="12"/>
          <color auto="1"/>
          <name val="Times New Roman"/>
          <family val="1"/>
          <charset val="186"/>
          <scheme val="none"/>
        </font>
        <alignment horizontal="justify" vertical="center"/>
      </dxf>
    </rfmt>
    <rfmt sheetId="7" s="1" sqref="R1" start="0" length="0">
      <dxf>
        <font>
          <sz val="12"/>
          <color auto="1"/>
          <name val="Times New Roman"/>
          <family val="1"/>
          <charset val="186"/>
          <scheme val="none"/>
        </font>
        <alignment horizontal="justify" vertical="center"/>
      </dxf>
    </rfmt>
    <rfmt sheetId="7" s="1" sqref="S1" start="0" length="0">
      <dxf>
        <font>
          <sz val="10"/>
          <color auto="1"/>
          <name val="Arial"/>
          <family val="1"/>
          <charset val="186"/>
          <scheme val="none"/>
        </font>
      </dxf>
    </rfmt>
  </rrc>
  <rrc rId="1140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top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alignment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B1">
        <v>3</v>
      </nc>
      <ndxf>
        <alignment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1</v>
      </nc>
      <ndxf>
        <alignment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2</v>
      </nc>
      <ndxf>
        <alignment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F1">
        <v>1</v>
      </nc>
      <ndxf>
        <alignment horizont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G1" t="inlineStr">
        <is>
          <t>Asignavimų valdytojų sumokėtos palūkanos</t>
        </is>
      </nc>
      <ndxf>
        <alignment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H1">
        <v>41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J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K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L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="1" sqref="Q1" start="0" length="0">
      <dxf>
        <font>
          <sz val="12"/>
          <color auto="1"/>
          <name val="Times New Roman"/>
          <family val="1"/>
          <charset val="186"/>
          <scheme val="none"/>
        </font>
        <alignment horizontal="justify" vertical="center"/>
      </dxf>
    </rfmt>
    <rfmt sheetId="7" s="1" sqref="R1" start="0" length="0">
      <dxf>
        <font>
          <sz val="12"/>
          <color auto="1"/>
          <name val="Times New Roman"/>
          <family val="1"/>
          <charset val="186"/>
          <scheme val="none"/>
        </font>
        <alignment horizontal="justify" vertical="center"/>
      </dxf>
    </rfmt>
    <rfmt sheetId="7" s="1" sqref="S1" start="0" length="0">
      <dxf>
        <font>
          <sz val="10"/>
          <color auto="1"/>
          <name val="Arial"/>
          <family val="1"/>
          <charset val="186"/>
          <scheme val="none"/>
        </font>
        <alignment vertical="bottom"/>
      </dxf>
    </rfmt>
  </rrc>
  <rrc rId="1140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B1">
        <v>3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F1">
        <v>2</v>
      </nc>
      <n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G1" t="inlineStr">
        <is>
          <t>Finansų ministerijos sumokėtos palūkanos</t>
        </is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H1">
        <v>42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J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K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L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="1" sqref="Q1" start="0" length="0">
      <dxf>
        <font>
          <sz val="12"/>
          <color auto="1"/>
          <name val="Times New Roman"/>
          <family val="1"/>
          <charset val="186"/>
          <scheme val="none"/>
        </font>
        <alignment horizontal="justify" vertical="center"/>
      </dxf>
    </rfmt>
    <rfmt sheetId="7" s="1" sqref="R1" start="0" length="0">
      <dxf>
        <font>
          <sz val="12"/>
          <color auto="1"/>
          <name val="Times New Roman"/>
          <family val="1"/>
          <charset val="186"/>
          <scheme val="none"/>
        </font>
        <alignment horizontal="justify" vertical="center"/>
      </dxf>
    </rfmt>
    <rfmt sheetId="7" s="1" sqref="S1" start="0" length="0">
      <dxf>
        <font>
          <sz val="10"/>
          <color auto="1"/>
          <name val="Arial"/>
          <family val="1"/>
          <charset val="186"/>
          <scheme val="none"/>
        </font>
      </dxf>
    </rfmt>
  </rrc>
  <rrc rId="1140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B1">
        <v>3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F1">
        <v>3</v>
      </nc>
      <n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G1" t="inlineStr">
        <is>
          <t xml:space="preserve">Savivaldybių sumokėtos palūkanos </t>
        </is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H1">
        <v>43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J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K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L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="1" sqref="Q1" start="0" length="0">
      <dxf>
        <font>
          <sz val="12"/>
          <color auto="1"/>
          <name val="Times New Roman"/>
          <family val="1"/>
          <charset val="186"/>
          <scheme val="none"/>
        </font>
        <alignment horizontal="justify" vertical="center"/>
      </dxf>
    </rfmt>
    <rfmt sheetId="7" s="1" sqref="R1" start="0" length="0">
      <dxf>
        <font>
          <sz val="12"/>
          <color auto="1"/>
          <name val="Times New Roman"/>
          <family val="1"/>
          <charset val="186"/>
          <scheme val="none"/>
        </font>
        <alignment horizontal="justify" vertical="center"/>
      </dxf>
    </rfmt>
    <rfmt sheetId="7" s="1" sqref="S1" start="0" length="0">
      <dxf>
        <font>
          <sz val="10"/>
          <color auto="1"/>
          <name val="Arial"/>
          <family val="1"/>
          <charset val="186"/>
          <scheme val="none"/>
        </font>
      </dxf>
    </rfmt>
  </rrc>
  <rrc rId="1140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B1">
        <v>3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3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E1" start="0" length="0">
      <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F1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7" dxf="1">
      <nc r="G1" t="inlineStr">
        <is>
          <r>
            <t>Palūkanos kitiems valdžios sektoriaus</t>
          </r>
          <r>
            <rPr>
              <sz val="10"/>
              <color rgb="FFFF0000"/>
              <rFont val="Times New Roman Baltic"/>
              <charset val="186"/>
            </rPr>
            <t xml:space="preserve"> </t>
          </r>
          <r>
            <rPr>
              <sz val="10"/>
              <rFont val="Times New Roman Baltic"/>
              <charset val="186"/>
            </rPr>
            <t xml:space="preserve"> subjektams</t>
          </r>
        </is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H1">
        <v>44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I2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J2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K1">
        <f>K2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L1">
        <f>L2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="1" sqref="Q1" start="0" length="0">
      <dxf>
        <font>
          <sz val="12"/>
          <color auto="1"/>
          <name val="Times New Roman"/>
          <family val="1"/>
          <charset val="186"/>
          <scheme val="none"/>
        </font>
        <alignment horizontal="justify" vertical="center"/>
      </dxf>
    </rfmt>
    <rfmt sheetId="7" s="1" sqref="R1" start="0" length="0">
      <dxf>
        <font>
          <sz val="12"/>
          <color auto="1"/>
          <name val="Times New Roman"/>
          <family val="1"/>
          <charset val="186"/>
          <scheme val="none"/>
        </font>
        <alignment horizontal="justify" vertical="center"/>
      </dxf>
    </rfmt>
    <rfmt sheetId="7" s="1" sqref="S1" start="0" length="0">
      <dxf>
        <font>
          <sz val="10"/>
          <color auto="1"/>
          <name val="Arial"/>
          <family val="1"/>
          <charset val="186"/>
          <scheme val="none"/>
        </font>
      </dxf>
    </rfmt>
  </rrc>
  <rrc rId="1140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B1">
        <v>3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3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F1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7" dxf="1">
      <nc r="G1" t="inlineStr">
        <is>
          <r>
            <t>Palūkanos kitiems valdžios sektoriaus</t>
          </r>
          <r>
            <rPr>
              <sz val="10"/>
              <color rgb="FFFF0000"/>
              <rFont val="Times New Roman Baltic"/>
              <charset val="186"/>
            </rPr>
            <t xml:space="preserve"> </t>
          </r>
          <r>
            <rPr>
              <sz val="10"/>
              <rFont val="Times New Roman Baltic"/>
              <charset val="186"/>
            </rPr>
            <t>subjektams</t>
          </r>
        </is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H1">
        <v>45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SUM(I2:I4)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SUM(J2:J4)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K1">
        <f>SUM(K2:K4)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L1">
        <f>SUM(L2:L4)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="1" sqref="Q1" start="0" length="0">
      <dxf>
        <font>
          <sz val="12"/>
          <color auto="1"/>
          <name val="Times New Roman"/>
          <family val="1"/>
          <charset val="186"/>
          <scheme val="none"/>
        </font>
        <alignment horizontal="justify" vertical="center"/>
      </dxf>
    </rfmt>
    <rfmt sheetId="7" s="1" sqref="R1" start="0" length="0">
      <dxf>
        <font>
          <sz val="12"/>
          <color auto="1"/>
          <name val="Times New Roman"/>
          <family val="1"/>
          <charset val="186"/>
          <scheme val="none"/>
        </font>
        <alignment horizontal="justify" vertical="center"/>
      </dxf>
    </rfmt>
    <rfmt sheetId="7" s="1" sqref="S1" start="0" length="0">
      <dxf>
        <font>
          <sz val="10"/>
          <color auto="1"/>
          <name val="Arial"/>
          <family val="1"/>
          <charset val="186"/>
          <scheme val="none"/>
        </font>
      </dxf>
    </rfmt>
  </rrc>
  <rrc rId="1140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7" dxf="1">
      <nc r="B1">
        <v>3</v>
      </nc>
      <ndxf>
        <alignment vertical="top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7" dxf="1">
      <nc r="C1">
        <v>1</v>
      </nc>
      <ndxf>
        <alignment vertical="top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7" dxf="1">
      <nc r="D1">
        <v>3</v>
      </nc>
      <ndxf>
        <alignment vertical="top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7" dxf="1">
      <nc r="F1">
        <v>1</v>
      </nc>
      <ndxf>
        <alignment horizontal="center" vertical="top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7" dxf="1">
      <nc r="G1" t="inlineStr">
        <is>
          <t>Palūkanos valstybės biudžetui</t>
        </is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bottom style="hair">
            <color indexed="64"/>
          </bottom>
        </border>
      </ndxf>
    </rcc>
    <rcc rId="0" sId="7" dxf="1">
      <nc r="H1">
        <v>46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bottom style="hair">
            <color indexed="64"/>
          </bottom>
        </border>
      </dxf>
    </rfmt>
    <rfmt sheetId="7" sqref="J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bottom style="hair">
            <color indexed="64"/>
          </bottom>
        </border>
      </dxf>
    </rfmt>
    <rfmt sheetId="7" sqref="K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bottom style="hair">
            <color indexed="64"/>
          </bottom>
        </border>
      </dxf>
    </rfmt>
    <rfmt sheetId="7" sqref="L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bottom style="hair">
            <color indexed="64"/>
          </bottom>
        </border>
      </dxf>
    </rfmt>
    <rfmt sheetId="7" s="1" sqref="Q1" start="0" length="0">
      <dxf>
        <font>
          <sz val="12"/>
          <color auto="1"/>
          <name val="Times New Roman"/>
          <family val="1"/>
          <charset val="186"/>
          <scheme val="none"/>
        </font>
        <alignment horizontal="justify" vertical="center"/>
      </dxf>
    </rfmt>
    <rfmt sheetId="7" s="1" sqref="R1" start="0" length="0">
      <dxf>
        <font>
          <sz val="12"/>
          <color auto="1"/>
          <name val="Times New Roman"/>
          <family val="1"/>
          <charset val="186"/>
          <scheme val="none"/>
        </font>
        <alignment horizontal="justify" vertical="center"/>
      </dxf>
    </rfmt>
    <rfmt sheetId="7" s="1" sqref="S1" start="0" length="0">
      <dxf>
        <font>
          <sz val="10"/>
          <color auto="1"/>
          <name val="Arial"/>
          <family val="1"/>
          <charset val="186"/>
          <scheme val="none"/>
        </font>
      </dxf>
    </rfmt>
  </rrc>
  <rrc rId="1140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B1">
        <v>3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3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F1">
        <v>2</v>
      </nc>
      <n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G1" t="inlineStr">
        <is>
          <t>Palūkanos savivaldybių biudžetams</t>
        </is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H1">
        <v>47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J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K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L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="1" sqref="Q1" start="0" length="0">
      <dxf>
        <font>
          <sz val="12"/>
          <color auto="1"/>
          <name val="Times New Roman"/>
          <family val="1"/>
          <charset val="186"/>
          <scheme val="none"/>
        </font>
        <alignment horizontal="justify" vertical="center"/>
      </dxf>
    </rfmt>
    <rfmt sheetId="7" s="1" sqref="R1" start="0" length="0">
      <dxf>
        <font>
          <sz val="12"/>
          <color auto="1"/>
          <name val="Times New Roman"/>
          <family val="1"/>
          <charset val="186"/>
          <scheme val="none"/>
        </font>
        <alignment horizontal="justify" vertical="center"/>
      </dxf>
    </rfmt>
    <rfmt sheetId="7" s="1" sqref="S1" start="0" length="0">
      <dxf>
        <font>
          <sz val="10"/>
          <color auto="1"/>
          <name val="Arial"/>
          <family val="1"/>
          <charset val="186"/>
          <scheme val="none"/>
        </font>
      </dxf>
    </rfmt>
  </rrc>
  <rrc rId="1140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7" dxf="1">
      <nc r="B1">
        <v>3</v>
      </nc>
      <ndxf>
        <alignment vertical="top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7" dxf="1">
      <nc r="C1">
        <v>1</v>
      </nc>
      <ndxf>
        <alignment vertical="top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7" dxf="1">
      <nc r="D1">
        <v>3</v>
      </nc>
      <ndxf>
        <alignment vertical="top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7" dxf="1">
      <nc r="F1">
        <v>3</v>
      </nc>
      <ndxf>
        <alignment horizontal="center" vertical="top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7" dxf="1">
      <nc r="G1" t="inlineStr">
        <is>
          <t>Palūkanos nebiudžetiniams fondams</t>
        </is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bottom style="hair">
            <color indexed="64"/>
          </bottom>
        </border>
      </ndxf>
    </rcc>
    <rcc rId="0" sId="7" dxf="1">
      <nc r="H1">
        <v>48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bottom style="hair">
            <color indexed="64"/>
          </bottom>
        </border>
      </dxf>
    </rfmt>
    <rfmt sheetId="7" sqref="J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bottom style="hair">
            <color indexed="64"/>
          </bottom>
        </border>
      </dxf>
    </rfmt>
    <rfmt sheetId="7" sqref="K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bottom style="hair">
            <color indexed="64"/>
          </bottom>
        </border>
      </dxf>
    </rfmt>
    <rfmt sheetId="7" sqref="L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bottom style="hair">
            <color indexed="64"/>
          </bottom>
        </border>
      </dxf>
    </rfmt>
    <rfmt sheetId="7" s="1" sqref="Q1" start="0" length="0">
      <dxf>
        <font>
          <sz val="12"/>
          <color auto="1"/>
          <name val="Times New Roman"/>
          <family val="1"/>
          <charset val="186"/>
          <scheme val="none"/>
        </font>
        <alignment horizontal="justify" vertical="center"/>
      </dxf>
    </rfmt>
    <rfmt sheetId="7" s="1" sqref="R1" start="0" length="0">
      <dxf>
        <font>
          <sz val="12"/>
          <color auto="1"/>
          <name val="Times New Roman"/>
          <family val="1"/>
          <charset val="186"/>
          <scheme val="none"/>
        </font>
        <alignment horizontal="justify" vertical="center"/>
      </dxf>
    </rfmt>
    <rfmt sheetId="7" s="1" sqref="S1" start="0" length="0">
      <dxf>
        <font>
          <sz val="10"/>
          <color auto="1"/>
          <name val="Arial"/>
          <family val="1"/>
          <charset val="186"/>
          <scheme val="none"/>
        </font>
      </dxf>
    </rfmt>
  </rrc>
  <rrc rId="1140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7" dxf="1">
      <nc r="B1">
        <v>3</v>
      </nc>
      <ndxf>
        <alignment vertical="top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7" dxf="1">
      <nc r="C1">
        <v>2</v>
      </nc>
      <ndxf>
        <alignment vertical="top" wrapText="1"/>
        <border outline="0">
          <right style="hair">
            <color indexed="64"/>
          </right>
          <bottom style="hair">
            <color indexed="64"/>
          </bottom>
        </border>
      </ndxf>
    </rcc>
    <rfmt sheetId="7" sqref="D1" start="0" length="0">
      <dxf>
        <alignment vertical="top" wrapText="1"/>
        <border outline="0">
          <right style="hair">
            <color indexed="64"/>
          </right>
          <bottom style="hair">
            <color indexed="64"/>
          </bottom>
        </border>
      </dxf>
    </rfmt>
    <rfmt sheetId="7" sqref="E1" start="0" length="0">
      <dxf>
        <alignment vertical="top" wrapText="1"/>
        <border outline="0">
          <right style="hair">
            <color indexed="64"/>
          </right>
          <bottom style="hair">
            <color indexed="64"/>
          </bottom>
        </border>
      </dxf>
    </rfmt>
    <rfmt sheetId="7" sqref="F1" start="0" length="0">
      <dxf>
        <alignment horizontal="center" vertical="top" wrapText="1"/>
        <border outline="0">
          <right style="hair">
            <color indexed="64"/>
          </right>
          <bottom style="hair">
            <color indexed="64"/>
          </bottom>
        </border>
      </dxf>
    </rfmt>
    <rcc rId="0" sId="7" dxf="1">
      <nc r="G1" t="inlineStr">
        <is>
          <t>Žemės nuoma</t>
        </is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bottom style="hair">
            <color indexed="64"/>
          </bottom>
        </border>
      </ndxf>
    </rcc>
    <rcc rId="0" sId="7" dxf="1">
      <nc r="H1">
        <v>49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I2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J2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K1">
        <f>K2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L1">
        <f>L2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140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7" dxf="1">
      <nc r="B1">
        <v>3</v>
      </nc>
      <ndxf>
        <alignment vertical="top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7" dxf="1">
      <nc r="C1">
        <v>2</v>
      </nc>
      <ndxf>
        <alignment vertical="top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7" dxf="1">
      <nc r="D1">
        <v>1</v>
      </nc>
      <ndxf>
        <alignment vertical="top" wrapText="1"/>
        <border outline="0">
          <right style="hair">
            <color indexed="64"/>
          </right>
          <bottom style="hair">
            <color indexed="64"/>
          </bottom>
        </border>
      </ndxf>
    </rcc>
    <rfmt sheetId="7" sqref="E1" start="0" length="0">
      <dxf>
        <alignment vertical="top" wrapText="1"/>
        <border outline="0">
          <right style="hair">
            <color indexed="64"/>
          </right>
          <bottom style="hair">
            <color indexed="64"/>
          </bottom>
        </border>
      </dxf>
    </rfmt>
    <rfmt sheetId="7" sqref="F1" start="0" length="0">
      <dxf>
        <alignment horizontal="center" vertical="top" wrapText="1"/>
        <border outline="0">
          <right style="hair">
            <color indexed="64"/>
          </right>
          <bottom style="hair">
            <color indexed="64"/>
          </bottom>
        </border>
      </dxf>
    </rfmt>
    <rcc rId="0" sId="7" dxf="1">
      <nc r="G1" t="inlineStr">
        <is>
          <t>Žemės nuoma</t>
        </is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bottom style="hair">
            <color indexed="64"/>
          </bottom>
        </border>
      </ndxf>
    </rcc>
    <rcc rId="0" sId="7" dxf="1">
      <nc r="H1">
        <v>50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I2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J2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K1">
        <f>K2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L1">
        <f>L2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141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7" dxf="1">
      <nc r="B1">
        <v>3</v>
      </nc>
      <ndxf>
        <alignment vertical="top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7" dxf="1">
      <nc r="C1">
        <v>2</v>
      </nc>
      <ndxf>
        <alignment vertical="top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7" dxf="1">
      <nc r="D1">
        <v>1</v>
      </nc>
      <ndxf>
        <alignment vertical="top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  <bottom style="hair">
            <color indexed="64"/>
          </bottom>
        </border>
      </ndxf>
    </rcc>
    <rfmt sheetId="7" sqref="F1" start="0" length="0">
      <dxf>
        <alignment horizontal="center" vertical="top" wrapText="1"/>
        <border outline="0">
          <right style="hair">
            <color indexed="64"/>
          </right>
          <bottom style="hair">
            <color indexed="64"/>
          </bottom>
        </border>
      </dxf>
    </rfmt>
    <rcc rId="0" sId="7" dxf="1">
      <nc r="G1" t="inlineStr">
        <is>
          <t>Žemės nuoma</t>
        </is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bottom style="hair">
            <color indexed="64"/>
          </bottom>
        </border>
      </ndxf>
    </rcc>
    <rcc rId="0" sId="7" dxf="1">
      <nc r="H1">
        <v>51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SUM(I2)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SUM(J2)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K1">
        <f>SUM(K2)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L1">
        <f>SUM(L2)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141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7" dxf="1">
      <nc r="B1">
        <v>3</v>
      </nc>
      <ndxf>
        <alignment vertical="top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7" dxf="1">
      <nc r="C1">
        <v>2</v>
      </nc>
      <ndxf>
        <alignment vertical="top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7" dxf="1">
      <nc r="D1">
        <v>1</v>
      </nc>
      <ndxf>
        <alignment vertical="top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7" dxf="1">
      <nc r="F1">
        <v>1</v>
      </nc>
      <ndxf>
        <alignment horizontal="center" vertical="top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7" dxf="1">
      <nc r="G1" t="inlineStr">
        <is>
          <t>Žemės nuoma</t>
        </is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bottom style="hair">
            <color indexed="64"/>
          </bottom>
        </border>
      </ndxf>
    </rcc>
    <rcc rId="0" sId="7" dxf="1">
      <nc r="H1">
        <v>52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J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K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L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1141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font>
          <b/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B1">
        <v>4</v>
      </nc>
      <ndxf>
        <font>
          <b/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C1" start="0" length="0">
      <dxf>
        <font>
          <b/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D1" start="0" length="0">
      <dxf>
        <font>
          <b/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E1" start="0" length="0">
      <dxf>
        <font>
          <b/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F1" start="0" length="0">
      <dxf>
        <font>
          <b/>
          <name val="Times New Roman Baltic"/>
          <family val="1"/>
        </font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7" dxf="1">
      <nc r="G1" t="inlineStr">
        <is>
          <t xml:space="preserve">Subsidijos </t>
        </is>
      </nc>
      <ndxf>
        <font>
          <b/>
          <name val="Times New Roman Baltic"/>
          <family val="1"/>
        </font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H1">
        <v>53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I2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J2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K1">
        <f>K2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L1">
        <f>L2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141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B1">
        <v>4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D1" start="0" length="0">
      <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E1" start="0" length="0">
      <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F1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7" dxf="1">
      <nc r="G1" t="inlineStr">
        <is>
          <t>Subsidijos iš biudžeto lėšų</t>
        </is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H1">
        <v>54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I2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J2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K1">
        <f>K2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L1">
        <f>L2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141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B1">
        <v>4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E1" start="0" length="0">
      <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F1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7" dxf="1">
      <nc r="G1" t="inlineStr">
        <is>
          <t>Subsidijos iš biudžeto lėšų</t>
        </is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H1">
        <v>55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I2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J2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K1">
        <f>K2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L1">
        <f>L2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141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B1">
        <v>4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F1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7" dxf="1">
      <nc r="G1" t="inlineStr">
        <is>
          <t>Subsidijos iš biudžeto lėšų</t>
        </is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H1">
        <v>56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SUM(I2:I4)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SUM(J2:J4)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K1">
        <f>SUM(K2:K4)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L1">
        <f>SUM(L2:L4)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141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B1">
        <v>4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F1">
        <v>1</v>
      </nc>
      <n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G1" t="inlineStr">
        <is>
          <t>Subsidijos importui</t>
        </is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H1">
        <v>57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J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K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L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1141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B1">
        <v>4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F1">
        <v>2</v>
      </nc>
      <ndxf>
        <alignment horizontal="center"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G1" t="inlineStr">
        <is>
          <t>Subsidijos gaminiams</t>
        </is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58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J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K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L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1141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B1">
        <v>4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F1">
        <v>3</v>
      </nc>
      <ndxf>
        <alignment horizontal="center"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G1" t="inlineStr">
        <is>
          <t>Subsidijos gamybai</t>
        </is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59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J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K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L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1141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font>
          <b/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B1">
        <v>5</v>
      </nc>
      <ndxf>
        <font>
          <b/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C1" start="0" length="0">
      <dxf>
        <font>
          <b/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D1" start="0" length="0">
      <dxf>
        <font>
          <b/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E1" start="0" length="0">
      <dxf>
        <font>
          <b/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F1" start="0" length="0">
      <dxf>
        <font>
          <b/>
          <name val="Times New Roman Baltic"/>
          <family val="1"/>
        </font>
        <alignment horizontal="center"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7" dxf="1">
      <nc r="G1" t="inlineStr">
        <is>
          <t xml:space="preserve">Dotacijos </t>
        </is>
      </nc>
      <ndxf>
        <font>
          <b/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60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SUM(I2+I7+I12)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SUM(J2+J7+J12)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K1">
        <f>SUM(K2+K7+K12)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L1">
        <f>SUM(L2+L7+L12)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142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7" dxf="1">
      <nc r="B1">
        <v>5</v>
      </nc>
      <ndxf>
        <alignment vertical="top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7" dxf="1">
      <nc r="C1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fmt sheetId="7" sqref="D1" start="0" length="0">
      <dxf>
        <alignment vertical="top" wrapText="1"/>
        <border outline="0">
          <right style="hair">
            <color indexed="64"/>
          </right>
          <bottom style="hair">
            <color indexed="64"/>
          </bottom>
        </border>
      </dxf>
    </rfmt>
    <rfmt sheetId="7" sqref="E1" start="0" length="0">
      <dxf>
        <alignment vertical="top" wrapText="1"/>
        <border outline="0">
          <right style="hair">
            <color indexed="64"/>
          </right>
          <bottom style="hair">
            <color indexed="64"/>
          </bottom>
        </border>
      </dxf>
    </rfmt>
    <rfmt sheetId="7" sqref="F1" start="0" length="0">
      <dxf>
        <alignment horizontal="center" vertical="top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dxf>
    </rfmt>
    <rcc rId="0" sId="7" dxf="1">
      <nc r="G1" t="inlineStr">
        <is>
          <t xml:space="preserve">Dotacijos užsienio valstybėms </t>
        </is>
      </nc>
      <ndxf>
        <font>
          <name val="Times New Roman Baltic"/>
          <family val="1"/>
        </font>
        <alignment vertical="top" wrapText="1"/>
        <border outline="0">
          <bottom style="hair">
            <color indexed="64"/>
          </bottom>
        </border>
      </ndxf>
    </rcc>
    <rcc rId="0" sId="7" dxf="1">
      <nc r="H1">
        <v>61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I2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7" dxf="1">
      <nc r="J1">
        <f>J2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bottom style="hair">
            <color indexed="64"/>
          </bottom>
        </border>
      </ndxf>
    </rcc>
    <rcc rId="0" sId="7" dxf="1">
      <nc r="K1">
        <f>K2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7" dxf="1">
      <nc r="L1">
        <f>L2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</rrc>
  <rrc rId="1142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B1">
        <v>5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E1" start="0" length="0">
      <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F1" start="0" length="0">
      <dxf>
        <alignment horizontal="center"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7" dxf="1">
      <nc r="G1" t="inlineStr">
        <is>
          <t xml:space="preserve">Dotacijos užsienio valstybėms </t>
        </is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62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I2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J2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K1">
        <f>K2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L1">
        <f>L2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142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B1">
        <v>5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F1" start="0" length="0">
      <dxf>
        <alignment horizontal="center"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7" dxf="1">
      <nc r="G1" t="inlineStr">
        <is>
          <t xml:space="preserve">Dotacijos užsienio valstybėms </t>
        </is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63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SUM(I2:I3)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SUM(J2:J3)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K1">
        <f>SUM(K2:K3)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L1">
        <f>SUM(L2:L3)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142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B1">
        <v>5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F1">
        <v>1</v>
      </nc>
      <ndxf>
        <alignment horizontal="center"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G1" t="inlineStr">
        <is>
          <t>Dotacijos užsienio valstybėms einamiesiems tikslams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64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J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K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L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1142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B1">
        <v>5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F1">
        <v>2</v>
      </nc>
      <ndxf>
        <alignment horizontal="center"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G1" t="inlineStr">
        <is>
          <t>Dotacijos užsienio valstybėms turtui įsigyti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65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J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K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L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1142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B1">
        <v>5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D1" start="0" length="0">
      <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E1" start="0" length="0">
      <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F1" start="0" length="0">
      <dxf>
        <alignment horizontal="center"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7" dxf="1">
      <nc r="G1" t="inlineStr">
        <is>
          <t xml:space="preserve">Dotacijos tarptautinėms organizacijoms 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66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I2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J2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K1">
        <f>K2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L1">
        <f>L2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142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B1">
        <v>5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1</v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fmt sheetId="7" sqref="E1" start="0" length="0">
      <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F1" start="0" length="0">
      <dxf>
        <alignment horizontal="center"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7" dxf="1">
      <nc r="G1" t="inlineStr">
        <is>
          <t xml:space="preserve">Dotacijos tarptautinėms organizacijoms </t>
        </is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67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I2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J2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K1">
        <f>K2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L1">
        <f>L2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142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B1">
        <v>5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1</v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F1" start="0" length="0">
      <dxf>
        <alignment horizontal="center"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7" dxf="1">
      <nc r="G1" t="inlineStr">
        <is>
          <t xml:space="preserve">Dotacijos tarptautinėms organizacijoms </t>
        </is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68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SUM(I2:I3)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SUM(J2:J3)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K1">
        <f>SUM(K2:K3)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L1">
        <f>SUM(L2:L3)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142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B1">
        <v>5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1</v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F1">
        <v>1</v>
      </nc>
      <ndxf>
        <alignment horizontal="center"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G1" t="inlineStr">
        <is>
          <t>Dotacijos tarptautinėms organizacijoms einamiesiems tikslams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69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J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K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L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1142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B1">
        <v>5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1</v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F1">
        <v>2</v>
      </nc>
      <ndxf>
        <alignment horizontal="center"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G1" t="inlineStr">
        <is>
          <t xml:space="preserve">Dotacijos tarptautinėms organizacijoms turtui įsigyti 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70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J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K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L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1143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B1">
        <v>5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3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D1" start="0" length="0">
      <dxf>
        <alignment vertical="top" wrapText="1"/>
        <border outline="0">
          <top style="hair">
            <color indexed="64"/>
          </top>
          <bottom style="hair">
            <color indexed="64"/>
          </bottom>
        </border>
      </dxf>
    </rfmt>
    <rfmt sheetId="7" sqref="E1" start="0" length="0">
      <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F1" start="0" length="0">
      <dxf>
        <alignment horizontal="center"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7" dxf="1">
      <nc r="G1" t="inlineStr">
        <is>
          <t>Dotacijos kitiems valdžios sektoriaus subjektams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71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I2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J2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K1">
        <f>K2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L1">
        <f>L2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143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B1">
        <v>5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3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1</v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fmt sheetId="7" sqref="E1" start="0" length="0">
      <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F1" start="0" length="0">
      <dxf>
        <alignment horizontal="center"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7" dxf="1">
      <nc r="G1" t="inlineStr">
        <is>
          <t>Dotacijos kitiems valdžios sektoriaus subjektams einamiesiems tikslams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72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I2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J2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K1">
        <f>K2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L1">
        <f>L2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143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alignment vertical="top" wrapText="1"/>
        <border outline="0">
          <left style="hair">
            <color indexed="64"/>
          </left>
        </border>
      </ndxf>
    </rcc>
    <rcc rId="0" sId="7" dxf="1">
      <nc r="B1">
        <v>5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</border>
      </ndxf>
    </rcc>
    <rcc rId="0" sId="7" dxf="1">
      <nc r="C1">
        <v>3</v>
      </nc>
      <ndxf>
        <alignment vertical="top" wrapText="1"/>
        <border outline="0">
          <right style="hair">
            <color indexed="64"/>
          </right>
        </border>
      </ndxf>
    </rcc>
    <rcc rId="0" sId="7" dxf="1">
      <nc r="D1">
        <v>1</v>
      </nc>
      <ndxf>
        <alignment vertical="top" wrapText="1"/>
      </ndxf>
    </rcc>
    <rcc rId="0" sId="7" dxf="1">
      <nc r="E1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</border>
      </ndxf>
    </rcc>
    <rfmt sheetId="7" sqref="F1" start="0" length="0">
      <dxf>
        <alignment horizontal="center" vertical="top" wrapText="1"/>
        <border outline="0">
          <left style="hair">
            <color indexed="64"/>
          </left>
          <right style="hair">
            <color indexed="64"/>
          </right>
        </border>
      </dxf>
    </rfmt>
    <rcc rId="0" sId="7" dxf="1">
      <nc r="G1" t="inlineStr">
        <is>
          <t>Dotacijos kitiems valdžios sektoriaus subjektams einamiesiems tikslams</t>
        </is>
      </nc>
      <ndxf>
        <font>
          <name val="Times New Roman Baltic"/>
          <family val="1"/>
        </font>
        <alignment vertical="top" wrapText="1"/>
      </ndxf>
    </rcc>
    <rcc rId="0" sId="7" dxf="1">
      <nc r="H1">
        <v>73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SUM(I2:I3)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</border>
      </ndxf>
    </rcc>
    <rcc rId="0" sId="7" dxf="1">
      <nc r="J1">
        <f>SUM(J2:J3)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</border>
      </ndxf>
    </rcc>
    <rcc rId="0" sId="7" dxf="1">
      <nc r="K1">
        <f>SUM(K2:K3)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</border>
      </ndxf>
    </rcc>
    <rcc rId="0" sId="7" dxf="1">
      <nc r="L1">
        <f>SUM(L2:L3)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</border>
      </ndxf>
    </rcc>
  </rrc>
  <rrc rId="1143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B1">
        <v>5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3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1</v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F1">
        <v>1</v>
      </nc>
      <ndxf>
        <alignment horizontal="center"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G1" t="inlineStr">
        <is>
          <t>Dotacijos kitiems valdžios sektoriaus subjektams einamiesiems tikslams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74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J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K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L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1143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alignment vertical="top" wrapText="1"/>
        <border outline="0">
          <left style="hair">
            <color indexed="64"/>
          </left>
        </border>
      </ndxf>
    </rcc>
    <rcc rId="0" sId="7" dxf="1">
      <nc r="B1">
        <v>5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</border>
      </ndxf>
    </rcc>
    <rcc rId="0" sId="7" dxf="1">
      <nc r="C1">
        <v>3</v>
      </nc>
      <ndxf>
        <alignment vertical="top" wrapText="1"/>
        <border outline="0">
          <right style="hair">
            <color indexed="64"/>
          </right>
        </border>
      </ndxf>
    </rcc>
    <rcc rId="0" sId="7" dxf="1">
      <nc r="D1">
        <v>1</v>
      </nc>
      <ndxf>
        <alignment vertical="top" wrapText="1"/>
      </ndxf>
    </rcc>
    <rcc rId="0" sId="7" dxf="1">
      <nc r="E1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</border>
      </ndxf>
    </rcc>
    <rcc rId="0" sId="7" dxf="1">
      <nc r="F1">
        <v>2</v>
      </nc>
      <ndxf>
        <alignment horizontal="center" vertical="top" wrapText="1"/>
        <border outline="0">
          <left style="hair">
            <color indexed="64"/>
          </left>
          <right style="hair">
            <color indexed="64"/>
          </right>
        </border>
      </ndxf>
    </rcc>
    <rcc rId="0" sId="7" dxf="1">
      <nc r="G1" t="inlineStr">
        <is>
          <t>Dotacijos savivaldybėms einamiesiems tikslams</t>
        </is>
      </nc>
      <ndxf>
        <font>
          <name val="Times New Roman Baltic"/>
          <family val="1"/>
        </font>
        <alignment vertical="top" wrapText="1"/>
      </ndxf>
    </rcc>
    <rcc rId="0" sId="7" dxf="1">
      <nc r="H1">
        <v>75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J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K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L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1143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</border>
      </ndxf>
    </rcc>
    <rcc rId="0" sId="7" dxf="1">
      <nc r="B1">
        <v>5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</border>
      </ndxf>
    </rcc>
    <rcc rId="0" sId="7" dxf="1">
      <nc r="C1">
        <v>3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</border>
      </ndxf>
    </rcc>
    <rcc rId="0" sId="7" dxf="1">
      <nc r="D1">
        <v>2</v>
      </nc>
      <ndxf>
        <font>
          <name val="Times New Roman Baltic"/>
          <family val="1"/>
        </font>
        <alignment vertical="top" wrapText="1"/>
      </ndxf>
    </rcc>
    <rfmt sheetId="7" sqref="E1" start="0" length="0">
      <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</border>
      </dxf>
    </rfmt>
    <rfmt sheetId="7" sqref="F1" start="0" length="0">
      <dxf>
        <font>
          <name val="Times New Roman Baltic"/>
          <family val="1"/>
        </font>
        <alignment horizontal="center" vertical="top" wrapText="1"/>
        <border outline="0">
          <left style="hair">
            <color indexed="64"/>
          </left>
          <right style="hair">
            <color indexed="64"/>
          </right>
        </border>
      </dxf>
    </rfmt>
    <rcc rId="0" sId="7" dxf="1">
      <nc r="G1" t="inlineStr">
        <is>
          <t>Dotacijos kitiems valdžios sektoriaus subjektams turtui įsigyti</t>
        </is>
      </nc>
      <ndxf>
        <font>
          <name val="Times New Roman Baltic"/>
          <family val="1"/>
        </font>
        <alignment vertical="top" wrapText="1"/>
      </ndxf>
    </rcc>
    <rcc rId="0" sId="7" dxf="1">
      <nc r="H1">
        <v>76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I2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</border>
      </ndxf>
    </rcc>
    <rcc rId="0" sId="7" dxf="1">
      <nc r="J1">
        <f>J2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</border>
      </ndxf>
    </rcc>
    <rcc rId="0" sId="7" dxf="1">
      <nc r="K1">
        <f>K2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</border>
      </ndxf>
    </rcc>
    <rcc rId="0" sId="7" dxf="1">
      <nc r="L1">
        <f>L2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</border>
      </ndxf>
    </rcc>
  </rrc>
  <rrc rId="1143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</border>
      </ndxf>
    </rcc>
    <rcc rId="0" sId="7" dxf="1">
      <nc r="B1">
        <v>5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</border>
      </ndxf>
    </rcc>
    <rcc rId="0" sId="7" dxf="1">
      <nc r="C1">
        <v>3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</border>
      </ndxf>
    </rcc>
    <rcc rId="0" sId="7" dxf="1">
      <nc r="D1">
        <v>2</v>
      </nc>
      <ndxf>
        <font>
          <name val="Times New Roman Baltic"/>
          <family val="1"/>
        </font>
        <alignment vertical="top" wrapText="1"/>
      </ndxf>
    </rcc>
    <rcc rId="0" sId="7" dxf="1">
      <nc r="E1">
        <v>1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</border>
      </ndxf>
    </rcc>
    <rfmt sheetId="7" sqref="F1" start="0" length="0">
      <dxf>
        <font>
          <name val="Times New Roman Baltic"/>
          <family val="1"/>
        </font>
        <alignment horizontal="center" vertical="top" wrapText="1"/>
        <border outline="0">
          <left style="hair">
            <color indexed="64"/>
          </left>
          <right style="hair">
            <color indexed="64"/>
          </right>
        </border>
      </dxf>
    </rfmt>
    <rcc rId="0" sId="7" dxf="1">
      <nc r="G1" t="inlineStr">
        <is>
          <t>Dotacijos kitiems valdžios sektoriaus subjektams turtui įsigyti</t>
        </is>
      </nc>
      <ndxf>
        <font>
          <name val="Times New Roman Baltic"/>
          <family val="1"/>
        </font>
        <alignment vertical="top" wrapText="1"/>
      </ndxf>
    </rcc>
    <rcc rId="0" sId="7" dxf="1">
      <nc r="H1">
        <v>77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SUM(I2:I3)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</border>
      </ndxf>
    </rcc>
    <rcc rId="0" sId="7" dxf="1">
      <nc r="J1">
        <f>SUM(J2:J3)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</border>
      </ndxf>
    </rcc>
    <rcc rId="0" sId="7" dxf="1">
      <nc r="K1">
        <f>SUM(K2:K3)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</border>
      </ndxf>
    </rcc>
    <rcc rId="0" sId="7" dxf="1">
      <nc r="L1">
        <f>SUM(L2:L3)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</border>
      </ndxf>
    </rcc>
  </rrc>
  <rrc rId="1143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</border>
      </ndxf>
    </rcc>
    <rcc rId="0" sId="7" dxf="1">
      <nc r="B1">
        <v>5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</border>
      </ndxf>
    </rcc>
    <rcc rId="0" sId="7" dxf="1">
      <nc r="C1">
        <v>3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</border>
      </ndxf>
    </rcc>
    <rcc rId="0" sId="7" dxf="1">
      <nc r="D1">
        <v>2</v>
      </nc>
      <ndxf>
        <font>
          <name val="Times New Roman Baltic"/>
          <family val="1"/>
        </font>
        <alignment vertical="top" wrapText="1"/>
      </ndxf>
    </rcc>
    <rcc rId="0" sId="7" dxf="1">
      <nc r="E1">
        <v>1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</border>
      </ndxf>
    </rcc>
    <rcc rId="0" sId="7" dxf="1">
      <nc r="F1">
        <v>1</v>
      </nc>
      <ndxf>
        <font>
          <name val="Times New Roman Baltic"/>
          <family val="1"/>
        </font>
        <alignment horizontal="center" vertical="top" wrapText="1"/>
        <border outline="0">
          <left style="hair">
            <color indexed="64"/>
          </left>
          <right style="hair">
            <color indexed="64"/>
          </right>
        </border>
      </ndxf>
    </rcc>
    <rcc rId="0" sId="7" dxf="1">
      <nc r="G1" t="inlineStr">
        <is>
          <t>Dotacijos kitiems valdžios sektoriaus subjektams turtui įsigyti</t>
        </is>
      </nc>
      <ndxf>
        <font>
          <name val="Times New Roman Baltic"/>
          <family val="1"/>
        </font>
        <alignment vertical="top" wrapText="1"/>
      </ndxf>
    </rcc>
    <rcc rId="0" sId="7" dxf="1">
      <nc r="H1">
        <v>78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J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K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L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1143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</border>
      </ndxf>
    </rcc>
    <rcc rId="0" sId="7" dxf="1">
      <nc r="B1">
        <v>5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</border>
      </ndxf>
    </rcc>
    <rcc rId="0" sId="7" dxf="1">
      <nc r="C1">
        <v>3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</border>
      </ndxf>
    </rcc>
    <rcc rId="0" sId="7" dxf="1">
      <nc r="D1">
        <v>2</v>
      </nc>
      <ndxf>
        <font>
          <name val="Times New Roman Baltic"/>
          <family val="1"/>
        </font>
        <alignment vertical="top" wrapText="1"/>
      </ndxf>
    </rcc>
    <rcc rId="0" sId="7" dxf="1">
      <nc r="E1">
        <v>1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</border>
      </ndxf>
    </rcc>
    <rcc rId="0" sId="7" dxf="1">
      <nc r="F1">
        <v>2</v>
      </nc>
      <ndxf>
        <font>
          <name val="Times New Roman Baltic"/>
          <family val="1"/>
        </font>
        <alignment horizontal="center" vertical="top" wrapText="1"/>
        <border outline="0">
          <left style="hair">
            <color indexed="64"/>
          </left>
          <right style="hair">
            <color indexed="64"/>
          </right>
        </border>
      </ndxf>
    </rcc>
    <rcc rId="0" sId="7" dxf="1">
      <nc r="G1" t="inlineStr">
        <is>
          <t>Dotacijos savivaldybėms turtui įsigyti</t>
        </is>
      </nc>
      <ndxf>
        <font>
          <name val="Times New Roman Baltic"/>
          <family val="1"/>
        </font>
        <alignment vertical="top" wrapText="1"/>
      </ndxf>
    </rcc>
    <rcc rId="0" sId="7" dxf="1">
      <nc r="H1">
        <v>79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J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K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L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1143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font>
          <b/>
          <name val="Times New Roman Baltic"/>
          <family val="1"/>
        </font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B1">
        <v>6</v>
      </nc>
      <ndxf>
        <font>
          <b/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C1" start="0" length="0">
      <dxf>
        <font>
          <b/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D1" start="0" length="0">
      <dxf>
        <font>
          <b/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dxf>
    </rfmt>
    <rfmt sheetId="7" sqref="E1" start="0" length="0">
      <dxf>
        <font>
          <b/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F1" start="0" length="0">
      <dxf>
        <font>
          <b/>
          <name val="Times New Roman Baltic"/>
          <family val="1"/>
        </font>
        <alignment horizontal="center"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7" dxf="1">
      <nc r="G1" t="inlineStr">
        <is>
          <t xml:space="preserve">Įmokos į Europos Sąjungos biudžetą </t>
        </is>
      </nc>
      <ndxf>
        <font>
          <b/>
          <name val="Times New Roman Baltic"/>
          <family val="1"/>
        </font>
        <alignment vertical="center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80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SUM(I2+I7+I11+I15+I19)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SUM(J2+J7+J11+J15+J19)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K1">
        <f>SUM(K2+K7+K11+K15+K19)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L1">
        <f>SUM(L2+L7+L11+L15+L19)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144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alignment vertical="top" wrapText="1"/>
        <border outline="0">
          <left style="hair">
            <color indexed="64"/>
          </left>
        </border>
      </ndxf>
    </rcc>
    <rcc rId="0" sId="7" dxf="1">
      <nc r="B1">
        <v>6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</border>
      </ndxf>
    </rcc>
    <rcc rId="0" sId="7" dxf="1">
      <nc r="C1">
        <v>1</v>
      </nc>
      <ndxf>
        <alignment vertical="top" wrapText="1"/>
        <border outline="0">
          <right style="hair">
            <color indexed="64"/>
          </right>
        </border>
      </ndxf>
    </rcc>
    <rfmt sheetId="7" sqref="D1" start="0" length="0">
      <dxf>
        <alignment vertical="top" wrapText="1"/>
      </dxf>
    </rfmt>
    <rfmt sheetId="7" sqref="E1" start="0" length="0">
      <dxf>
        <alignment vertical="top" wrapText="1"/>
        <border outline="0">
          <left style="hair">
            <color indexed="64"/>
          </left>
          <right style="hair">
            <color indexed="64"/>
          </right>
        </border>
      </dxf>
    </rfmt>
    <rfmt sheetId="7" sqref="F1" start="0" length="0">
      <dxf>
        <alignment horizontal="center" vertical="top" wrapText="1"/>
        <border outline="0">
          <left style="hair">
            <color indexed="64"/>
          </left>
          <right style="hair">
            <color indexed="64"/>
          </right>
        </border>
      </dxf>
    </rfmt>
    <rcc rId="0" sId="7" dxf="1">
      <nc r="G1" t="inlineStr">
        <is>
          <t xml:space="preserve">Tradiciniai nuosavi ištekliai </t>
        </is>
      </nc>
      <ndxf>
        <font>
          <name val="Times New Roman Baltic"/>
          <family val="1"/>
        </font>
        <alignment vertical="top" wrapText="1"/>
      </ndxf>
    </rcc>
    <rcc rId="0" sId="7" dxf="1">
      <nc r="H1">
        <v>81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I2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</border>
      </ndxf>
    </rcc>
    <rcc rId="0" sId="7" dxf="1">
      <nc r="J1">
        <f>J2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</border>
      </ndxf>
    </rcc>
    <rcc rId="0" sId="7" dxf="1">
      <nc r="K1">
        <f>K2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</border>
      </ndxf>
    </rcc>
    <rcc rId="0" sId="7" dxf="1">
      <nc r="L1">
        <f>L2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</border>
      </ndxf>
    </rcc>
  </rrc>
  <rrc rId="1144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B1">
        <v>6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1</v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fmt sheetId="7" sqref="E1" start="0" length="0">
      <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F1" start="0" length="0">
      <dxf>
        <alignment horizontal="center"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7" dxf="1">
      <nc r="G1" t="inlineStr">
        <is>
          <t xml:space="preserve">Tradiciniai nuosavi ištekliai </t>
        </is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82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I2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J2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K1">
        <f>K2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L1">
        <f>L2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144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B1">
        <v>6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1</v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F1" start="0" length="0">
      <dxf>
        <alignment horizontal="center"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7" dxf="1">
      <nc r="G1" t="inlineStr">
        <is>
          <t xml:space="preserve">Tradiciniai nuosavi ištekliai </t>
        </is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83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SUM(I2:I3)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SUM(J2:J3)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K1">
        <f>SUM(K2:K3)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L1">
        <f>SUM(L2:L3)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144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B1">
        <v>6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1</v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F1">
        <v>1</v>
      </nc>
      <ndxf>
        <alignment horizontal="center"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G1" t="inlineStr">
        <is>
          <t xml:space="preserve">Muitai </t>
        </is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84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J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K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L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1144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alignment vertical="top" wrapText="1"/>
        <border outline="0">
          <left style="hair">
            <color indexed="64"/>
          </left>
          <bottom style="hair">
            <color indexed="64"/>
          </bottom>
        </border>
      </ndxf>
    </rcc>
    <rcc rId="0" sId="7" dxf="1">
      <nc r="B1">
        <v>6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7" dxf="1">
      <nc r="C1">
        <v>1</v>
      </nc>
      <ndxf>
        <alignment vertical="top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7" dxf="1">
      <nc r="D1">
        <v>1</v>
      </nc>
      <ndxf>
        <alignment vertical="top" wrapText="1"/>
        <border outline="0"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7" dxf="1">
      <nc r="F1">
        <v>2</v>
      </nc>
      <ndxf>
        <alignment horizontal="center" vertical="top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7" dxf="1">
      <nc r="G1" t="inlineStr">
        <is>
          <t xml:space="preserve">Cukraus sektoriaus mokesčiai </t>
        </is>
      </nc>
      <ndxf>
        <alignment vertical="top" wrapText="1"/>
        <border outline="0">
          <bottom style="hair">
            <color indexed="64"/>
          </bottom>
        </border>
      </ndxf>
    </rcc>
    <rcc rId="0" sId="7" dxf="1">
      <nc r="H1">
        <v>85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bottom style="hair">
            <color indexed="64"/>
          </bottom>
        </border>
      </dxf>
    </rfmt>
    <rfmt sheetId="7" sqref="J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bottom style="hair">
            <color indexed="64"/>
          </bottom>
        </border>
      </dxf>
    </rfmt>
    <rfmt sheetId="7" sqref="K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bottom style="hair">
            <color indexed="64"/>
          </bottom>
        </border>
      </dxf>
    </rfmt>
    <rfmt sheetId="7" sqref="L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bottom style="hair">
            <color indexed="64"/>
          </bottom>
        </border>
      </dxf>
    </rfmt>
  </rrc>
  <rrc rId="1144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B1">
        <v>6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D1" start="0" length="0">
      <dxf>
        <alignment vertical="top" wrapText="1"/>
        <border outline="0">
          <top style="hair">
            <color indexed="64"/>
          </top>
          <bottom style="hair">
            <color indexed="64"/>
          </bottom>
        </border>
      </dxf>
    </rfmt>
    <rfmt sheetId="7" sqref="E1" start="0" length="0">
      <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F1" start="0" length="0">
      <dxf>
        <alignment horizontal="center"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7" dxf="1">
      <nc r="G1" t="inlineStr">
        <is>
          <t xml:space="preserve">Pridėtinės vertės mokesčio nuosavi ištekliai 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86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I2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J2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K1">
        <f>K2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L1">
        <f>L2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144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B1">
        <v>6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1</v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fmt sheetId="7" sqref="E1" start="0" length="0">
      <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F1" start="0" length="0">
      <dxf>
        <alignment horizontal="center"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7" dxf="1">
      <nc r="G1" t="inlineStr">
        <is>
          <t xml:space="preserve">Pridėtinės vertės mokesčio nuosavi ištekliai 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87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I2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J2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K1">
        <f>K2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L1">
        <f>L2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144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B1">
        <v>6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1</v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F1" start="0" length="0">
      <dxf>
        <alignment horizontal="center"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7" dxf="1">
      <nc r="G1" t="inlineStr">
        <is>
          <t xml:space="preserve">Pridėtinės vertės mokesčio nuosavi ištekliai 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88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I2</f>
      </nc>
      <ndxf>
        <numFmt numFmtId="164" formatCode="0.0"/>
        <fill>
          <patternFill patternType="solid">
            <bgColor indexed="41"/>
          </patternFill>
        </fill>
        <alignment horizontal="right" vertical="center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J2</f>
      </nc>
      <ndxf>
        <numFmt numFmtId="164" formatCode="0.0"/>
        <fill>
          <patternFill patternType="solid">
            <bgColor indexed="41"/>
          </patternFill>
        </fill>
        <alignment horizontal="right" vertical="center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K1">
        <f>K2</f>
      </nc>
      <ndxf>
        <numFmt numFmtId="164" formatCode="0.0"/>
        <fill>
          <patternFill patternType="solid">
            <bgColor indexed="41"/>
          </patternFill>
        </fill>
        <alignment horizontal="right" vertical="center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L1">
        <f>L2</f>
      </nc>
      <ndxf>
        <numFmt numFmtId="164" formatCode="0.0"/>
        <fill>
          <patternFill patternType="solid">
            <bgColor indexed="41"/>
          </patternFill>
        </fill>
        <alignment horizontal="right" vertical="center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144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B1">
        <v>6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1</v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F1">
        <v>1</v>
      </nc>
      <ndxf>
        <alignment horizontal="center"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G1" t="inlineStr">
        <is>
          <t xml:space="preserve">Pridėtinės vertės mokesčio nuosavi ištekliai 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89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J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K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L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1144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alignment vertical="top" wrapText="1"/>
        <border outline="0">
          <left style="hair">
            <color indexed="64"/>
          </left>
          <bottom style="hair">
            <color indexed="64"/>
          </bottom>
        </border>
      </ndxf>
    </rcc>
    <rcc rId="0" sId="7" dxf="1">
      <nc r="B1">
        <v>6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7" dxf="1">
      <nc r="C1">
        <v>3</v>
      </nc>
      <ndxf>
        <alignment vertical="top" wrapText="1"/>
        <border outline="0">
          <right style="hair">
            <color indexed="64"/>
          </right>
          <bottom style="hair">
            <color indexed="64"/>
          </bottom>
        </border>
      </ndxf>
    </rcc>
    <rfmt sheetId="7" sqref="D1" start="0" length="0">
      <dxf>
        <alignment vertical="top" wrapText="1"/>
        <border outline="0">
          <bottom style="hair">
            <color indexed="64"/>
          </bottom>
        </border>
      </dxf>
    </rfmt>
    <rfmt sheetId="7" sqref="E1" start="0" length="0">
      <dxf>
        <alignment vertical="top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dxf>
    </rfmt>
    <rfmt sheetId="7" sqref="F1" start="0" length="0">
      <dxf>
        <alignment horizontal="center" vertical="top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dxf>
    </rfmt>
    <rcc rId="0" sId="7" dxf="1">
      <nc r="G1" t="inlineStr">
        <is>
          <t xml:space="preserve">Bendrųjų nacionalinių pajamų nuosavi ištekliai </t>
        </is>
      </nc>
      <ndxf>
        <font>
          <name val="Times New Roman Baltic"/>
          <family val="1"/>
        </font>
        <alignment vertical="top" wrapText="1"/>
        <border outline="0">
          <bottom style="hair">
            <color indexed="64"/>
          </bottom>
        </border>
      </ndxf>
    </rcc>
    <rcc rId="0" sId="7" dxf="1">
      <nc r="H1">
        <v>90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I2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7" dxf="1">
      <nc r="J1">
        <f>J2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bottom style="hair">
            <color indexed="64"/>
          </bottom>
        </border>
      </ndxf>
    </rcc>
    <rcc rId="0" sId="7" dxf="1">
      <nc r="K1">
        <f>K2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7" dxf="1">
      <nc r="L1">
        <f>L2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bottom style="hair">
            <color indexed="64"/>
          </bottom>
        </border>
      </ndxf>
    </rcc>
  </rrc>
  <rrc rId="1145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B1">
        <v>6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3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1</v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fmt sheetId="7" sqref="E1" start="0" length="0">
      <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F1" start="0" length="0">
      <dxf>
        <alignment horizontal="center"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7" dxf="1">
      <nc r="G1" t="inlineStr">
        <is>
          <t xml:space="preserve">Bendrųjų nacionalinių pajamų nuosavi ištekliai </t>
        </is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91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I2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J2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K1">
        <f>K2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L1">
        <f>L2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145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B1">
        <v>6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3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1</v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F1" start="0" length="0">
      <dxf>
        <alignment horizontal="center"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7" dxf="1">
      <nc r="G1" t="inlineStr">
        <is>
          <t xml:space="preserve">Bendrųjų nacionalinių pajamų nuosavi ištekliai </t>
        </is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92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I2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J2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K1">
        <f>K2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L1">
        <f>L2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145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B1">
        <v>6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3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1</v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F1">
        <v>1</v>
      </nc>
      <ndxf>
        <alignment horizontal="center"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G1" t="inlineStr">
        <is>
          <t xml:space="preserve">Bendrųjų nacionalinių pajamų nuosavi ištekliai </t>
        </is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93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J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K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L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1145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alignment vertical="top" wrapText="1"/>
        <border outline="0">
          <left style="hair">
            <color indexed="64"/>
          </left>
          <bottom style="hair">
            <color indexed="64"/>
          </bottom>
        </border>
      </ndxf>
    </rcc>
    <rcc rId="0" sId="7" dxf="1">
      <nc r="B1">
        <v>6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7" dxf="1">
      <nc r="C1">
        <v>4</v>
      </nc>
      <ndxf>
        <alignment vertical="top" wrapText="1"/>
        <border outline="0">
          <right style="hair">
            <color indexed="64"/>
          </right>
          <bottom style="hair">
            <color indexed="64"/>
          </bottom>
        </border>
      </ndxf>
    </rcc>
    <rfmt sheetId="7" sqref="D1" start="0" length="0">
      <dxf>
        <alignment vertical="top" wrapText="1"/>
        <border outline="0">
          <bottom style="hair">
            <color indexed="64"/>
          </bottom>
        </border>
      </dxf>
    </rfmt>
    <rfmt sheetId="7" sqref="E1" start="0" length="0">
      <dxf>
        <alignment vertical="top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dxf>
    </rfmt>
    <rfmt sheetId="7" sqref="F1" start="0" length="0">
      <dxf>
        <alignment horizontal="center" vertical="top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dxf>
    </rfmt>
    <rcc rId="0" sId="7" dxf="1">
      <nc r="G1" t="inlineStr">
        <is>
          <t>Biudžeto disbalansų korekcija Jungtinės Karalystės naudai</t>
        </is>
      </nc>
      <ndxf>
        <font>
          <name val="Times New Roman Baltic"/>
          <family val="1"/>
        </font>
        <alignment vertical="top" wrapText="1"/>
        <border outline="0">
          <bottom style="hair">
            <color indexed="64"/>
          </bottom>
        </border>
      </ndxf>
    </rcc>
    <rcc rId="0" sId="7" dxf="1">
      <nc r="H1">
        <v>94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I2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7" dxf="1">
      <nc r="J1">
        <f>J2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bottom style="hair">
            <color indexed="64"/>
          </bottom>
        </border>
      </ndxf>
    </rcc>
    <rcc rId="0" sId="7" dxf="1">
      <nc r="K1">
        <f>K2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7" dxf="1">
      <nc r="L1">
        <f>L2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bottom style="hair">
            <color indexed="64"/>
          </bottom>
        </border>
      </ndxf>
    </rcc>
  </rrc>
  <rrc rId="1145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B1">
        <v>6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4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1</v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fmt sheetId="7" sqref="E1" start="0" length="0">
      <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F1" start="0" length="0">
      <dxf>
        <alignment horizontal="center"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7" dxf="1">
      <nc r="G1" t="inlineStr">
        <is>
          <t>Biudžeto disbalansų korekcija Jungtinės Karalystės naudai</t>
        </is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95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I2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J2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K1">
        <f>K2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L1">
        <f>L2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145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B1">
        <v>6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4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1</v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F1" start="0" length="0">
      <dxf>
        <alignment horizontal="center"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7" dxf="1">
      <nc r="G1" t="inlineStr">
        <is>
          <t>Biudžeto disbalansų korekcija Jungtinės Karalystės naudai</t>
        </is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96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I2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J2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K1">
        <f>K2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L1">
        <f>L2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145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B1">
        <v>6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4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1</v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F1">
        <v>1</v>
      </nc>
      <ndxf>
        <alignment horizontal="center"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G1" t="inlineStr">
        <is>
          <t>Biudžeto disbalansų korekcija Jungtinės Karalystės naudai</t>
        </is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97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J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K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L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1145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alignment vertical="top" wrapText="1"/>
        <border outline="0">
          <left style="hair">
            <color indexed="64"/>
          </left>
        </border>
      </ndxf>
    </rcc>
    <rcc rId="0" sId="7" dxf="1">
      <nc r="B1">
        <v>6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</ndxf>
    </rcc>
    <rcc rId="0" sId="7" dxf="1">
      <nc r="C1">
        <v>5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</border>
      </ndxf>
    </rcc>
    <rfmt sheetId="7" sqref="D1" start="0" length="0">
      <dxf>
        <alignment vertical="top" wrapText="1"/>
        <border outline="0">
          <top style="hair">
            <color indexed="64"/>
          </top>
        </border>
      </dxf>
    </rfmt>
    <rfmt sheetId="7" sqref="E1" start="0" length="0">
      <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</dxf>
    </rfmt>
    <rfmt sheetId="7" sqref="F1" start="0" length="0">
      <dxf>
        <alignment horizontal="center"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</dxf>
    </rfmt>
    <rcc rId="0" sId="7" dxf="1">
      <nc r="G1" t="inlineStr">
        <is>
          <t>Su nuosavais ištekliais susijusios baudos, delspinigiai ir neigiamos palūkanos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</border>
      </ndxf>
    </rcc>
    <rcc rId="0" sId="7" dxf="1">
      <nc r="H1">
        <v>98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I2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</border>
      </ndxf>
    </rcc>
    <rcc rId="0" sId="7" dxf="1">
      <nc r="J1">
        <f>J2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top style="hair">
            <color indexed="64"/>
          </top>
        </border>
      </ndxf>
    </rcc>
    <rcc rId="0" sId="7" dxf="1">
      <nc r="K1">
        <f>K2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</ndxf>
    </rcc>
    <rcc rId="0" sId="7" dxf="1">
      <nc r="L1">
        <f>L2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</border>
      </ndxf>
    </rcc>
  </rrc>
  <rrc rId="1145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B1">
        <v>6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5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1</v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fmt sheetId="7" sqref="E1" start="0" length="0">
      <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F1" start="0" length="0">
      <dxf>
        <alignment horizontal="center"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7" dxf="1">
      <nc r="G1" t="inlineStr">
        <is>
          <t>Su nuosavais ištekliais susijusios baudos,delspinigiai ir neigiamos palūkanos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</border>
      </ndxf>
    </rcc>
    <rcc rId="0" sId="7" dxf="1">
      <nc r="H1">
        <v>99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I2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J2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K1">
        <f>K2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L1">
        <f>L2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145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B1">
        <v>6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5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1</v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F1" start="0" length="0">
      <dxf>
        <alignment horizontal="center"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7" dxf="1">
      <nc r="G1" t="inlineStr">
        <is>
          <t>Su nuosavais ištekliais susijusios baudos, delspinigiai ir neigiamos palūkanos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</border>
      </ndxf>
    </rcc>
    <rcc rId="0" sId="7" dxf="1">
      <nc r="H1">
        <v>100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I2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J2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K1">
        <f>K2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L1">
        <f>L2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146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B1">
        <v>6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5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F1">
        <v>1</v>
      </nc>
      <ndxf>
        <alignment horizontal="center"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G1" t="inlineStr">
        <is>
          <t>Su nuosavais ištekliais susijusios baudos,  delspinigiai ir neigiamos palūkanos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</border>
      </ndxf>
    </rcc>
    <rcc rId="0" sId="7" dxf="1">
      <nc r="H1">
        <v>101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J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K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L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1146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font>
          <b/>
          <name val="Times New Roman Baltic"/>
          <family val="1"/>
        </font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B1">
        <v>7</v>
      </nc>
      <ndxf>
        <font>
          <b/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C1" start="0" length="0">
      <dxf>
        <font>
          <b/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D1" start="0" length="0">
      <dxf>
        <font>
          <b/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E1" start="0" length="0">
      <dxf>
        <font>
          <b/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F1" start="0" length="0">
      <dxf>
        <font>
          <b/>
          <name val="Times New Roman Baltic"/>
          <family val="1"/>
        </font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7" dxf="1">
      <nc r="G1" t="inlineStr">
        <is>
          <t xml:space="preserve">Socialinės išmokos (pašalpos) </t>
        </is>
      </nc>
      <ndxf>
        <font>
          <b/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102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SUM(I2+I7+I15)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SUM(J2+J7+J15)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K1">
        <f>SUM(K2+K7+K15)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L1">
        <f>SUM(L2+L7+L15)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146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B1">
        <v>7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D1" start="0" length="0">
      <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E1" start="0" length="0">
      <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F1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7" dxf="1">
      <nc r="G1" t="inlineStr">
        <is>
          <t>Socialinio draudimo išmokos (pašalpos)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103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I2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J2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K1">
        <f>K2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L1">
        <f>L2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146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B1">
        <v>7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E1" start="0" length="0">
      <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F1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7" dxf="1">
      <nc r="G1" t="inlineStr">
        <is>
          <t>Socialinio draudimo išmokos (pašalpos)</t>
        </is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104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I2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J2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K1">
        <f>K2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L1">
        <f>L2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146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B1">
        <v>7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F1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7" dxf="1">
      <nc r="G1" t="inlineStr">
        <is>
          <t>Socialinio draudimo išmokos (pašalpos)</t>
        </is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105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SUM(I2:I3)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SUM(J2:J3)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K1">
        <f>SUM(K2:K3)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L1">
        <f>SUM(L2:L3)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146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alignment vertical="top" wrapText="1"/>
        <border outline="0">
          <left style="hair">
            <color indexed="64"/>
          </left>
          <bottom style="hair">
            <color indexed="64"/>
          </bottom>
        </border>
      </ndxf>
    </rcc>
    <rcc rId="0" sId="7" dxf="1">
      <nc r="B1">
        <v>7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7" dxf="1">
      <nc r="C1">
        <v>1</v>
      </nc>
      <ndxf>
        <alignment vertical="top" wrapText="1"/>
        <border outline="0">
          <left style="hair">
            <color indexed="64"/>
          </left>
          <bottom style="hair">
            <color indexed="64"/>
          </bottom>
        </border>
      </ndxf>
    </rcc>
    <rcc rId="0" sId="7" dxf="1">
      <nc r="D1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7" dxf="1">
      <nc r="F1">
        <v>1</v>
      </nc>
      <ndxf>
        <alignment horizontal="center" vertical="top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7" dxf="1">
      <nc r="G1" t="inlineStr">
        <is>
          <t>Socialinio draudimo išmokos pinigais</t>
        </is>
      </nc>
      <ndxf>
        <alignment vertical="top" wrapText="1"/>
        <border outline="0">
          <bottom style="hair">
            <color indexed="64"/>
          </bottom>
        </border>
      </ndxf>
    </rcc>
    <rcc rId="0" sId="7" dxf="1">
      <nc r="H1">
        <v>106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dxf>
    </rfmt>
    <rfmt sheetId="7" sqref="J1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dxf>
    </rfmt>
    <rfmt sheetId="7" sqref="K1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dxf>
    </rfmt>
    <rfmt sheetId="7" sqref="L1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dxf>
    </rfmt>
  </rrc>
  <rrc rId="1146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B1">
        <v>7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1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D1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F1">
        <v>2</v>
      </nc>
      <n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G1" t="inlineStr">
        <is>
          <t>Socialinio draudimo išmokos natūra</t>
        </is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107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J1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K1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L1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1146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alignment vertical="top" wrapText="1"/>
        <border outline="0">
          <left style="hair">
            <color indexed="64"/>
          </left>
        </border>
      </ndxf>
    </rcc>
    <rcc rId="0" sId="7" dxf="1">
      <nc r="B1">
        <v>7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</border>
      </ndxf>
    </rcc>
    <rcc rId="0" sId="7" dxf="1">
      <nc r="C1">
        <v>2</v>
      </nc>
      <ndxf>
        <alignment vertical="top" wrapText="1"/>
        <border outline="0">
          <left style="hair">
            <color indexed="64"/>
          </left>
        </border>
      </ndxf>
    </rcc>
    <rfmt sheetId="7" sqref="D1" start="0" length="0">
      <dxf>
        <alignment vertical="top" wrapText="1"/>
        <border outline="0">
          <left style="hair">
            <color indexed="64"/>
          </left>
          <right style="hair">
            <color indexed="64"/>
          </right>
        </border>
      </dxf>
    </rfmt>
    <rfmt sheetId="7" sqref="E1" start="0" length="0">
      <dxf>
        <alignment vertical="top" wrapText="1"/>
        <border outline="0">
          <right style="hair">
            <color indexed="64"/>
          </right>
        </border>
      </dxf>
    </rfmt>
    <rfmt sheetId="7" sqref="F1" start="0" length="0">
      <dxf>
        <alignment horizontal="center" vertical="top" wrapText="1"/>
        <border outline="0">
          <right style="hair">
            <color indexed="64"/>
          </right>
        </border>
      </dxf>
    </rfmt>
    <rcc rId="0" sId="7" dxf="1">
      <nc r="G1" t="inlineStr">
        <is>
          <t>Socialinė parama (socialinės paramos pašalpos) ir rentos</t>
        </is>
      </nc>
      <ndxf>
        <font>
          <name val="Times New Roman Baltic"/>
          <family val="1"/>
        </font>
        <alignment vertical="top" wrapText="1"/>
      </ndxf>
    </rcc>
    <rcc rId="0" sId="7" dxf="1">
      <nc r="H1">
        <v>108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I2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</border>
      </ndxf>
    </rcc>
    <rcc rId="0" sId="7" dxf="1">
      <nc r="J1">
        <f>J2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</border>
      </ndxf>
    </rcc>
    <rcc rId="0" sId="7" dxf="1">
      <nc r="K1">
        <f>K2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</border>
      </ndxf>
    </rcc>
    <rcc rId="0" sId="7" dxf="1">
      <nc r="L1">
        <f>L2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</border>
      </ndxf>
    </rcc>
  </rrc>
  <rrc rId="1146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B1">
        <v>7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2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D1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E1" start="0" length="0">
      <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F1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7" dxf="1">
      <nc r="G1" t="inlineStr">
        <is>
          <t xml:space="preserve">Socialinė parama (socialinės paramos pašalpos) </t>
        </is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109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I2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J2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K1">
        <f>K2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L1">
        <f>L2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146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B1">
        <v>7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2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D1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F1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7" dxf="1">
      <nc r="G1" t="inlineStr">
        <is>
          <t xml:space="preserve">Socialinė parama (socialinės paramos pašalpos) </t>
        </is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110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SUM(I2:I3)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SUM(J2:J3)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K1">
        <f>SUM(K2:K3)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L1">
        <f>SUM(L2:L3)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147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B1">
        <v>7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2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D1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F1">
        <v>1</v>
      </nc>
      <n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G1" t="inlineStr">
        <is>
          <t xml:space="preserve">Socialinė parama pinigais </t>
        </is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111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J1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K1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L1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1147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B1">
        <v>7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2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D1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F1">
        <v>2</v>
      </nc>
      <n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G1" t="inlineStr">
        <is>
          <t xml:space="preserve">Socialinė parama natūra </t>
        </is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112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J1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K1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L1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1147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B1">
        <v>7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2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D1">
        <v>2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E1" start="0" length="0">
      <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F1" start="0" length="0">
      <dxf>
        <font>
          <name val="Times New Roman Baltic"/>
          <family val="1"/>
        </font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7" dxf="1">
      <nc r="G1" t="inlineStr">
        <is>
          <t>Rentos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113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I2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J2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K1">
        <f>K2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L1">
        <f>L2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147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B1">
        <v>7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2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D1">
        <v>2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F1" start="0" length="0">
      <dxf>
        <font>
          <name val="Times New Roman Baltic"/>
          <family val="1"/>
        </font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7" dxf="1">
      <nc r="G1" t="inlineStr">
        <is>
          <t>Rentos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114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SUM(I2)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SUM(J2)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K1">
        <f>SUM(K2)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L1">
        <f>SUM(L2)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147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B1">
        <v>7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2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D1">
        <v>2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F1">
        <v>1</v>
      </nc>
      <ndxf>
        <font>
          <name val="Times New Roman Baltic"/>
          <family val="1"/>
        </font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G1" t="inlineStr">
        <is>
          <t>Rentos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115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J1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K1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L1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1147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B1">
        <v>7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3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fmt sheetId="7" sqref="D1" start="0" length="0">
      <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E1" start="0" length="0">
      <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F1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7" dxf="1">
      <nc r="G1" t="inlineStr">
        <is>
          <t xml:space="preserve">Darbdavių socialinė parama 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116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I2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J2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K1">
        <f>K2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L1">
        <f>L2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147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alignment vertical="top" wrapText="1"/>
        <border outline="0">
          <left style="hair">
            <color indexed="64"/>
          </left>
        </border>
      </ndxf>
    </rcc>
    <rcc rId="0" sId="7" dxf="1">
      <nc r="B1">
        <v>7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</ndxf>
    </rcc>
    <rcc rId="0" sId="7" dxf="1">
      <nc r="C1">
        <v>3</v>
      </nc>
      <ndxf>
        <alignment vertical="top" wrapText="1"/>
        <border outline="0">
          <left style="hair">
            <color indexed="64"/>
          </left>
          <top style="hair">
            <color indexed="64"/>
          </top>
        </border>
      </ndxf>
    </rcc>
    <rcc rId="0" sId="7" dxf="1">
      <nc r="D1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</ndxf>
    </rcc>
    <rfmt sheetId="7" sqref="E1" start="0" length="0">
      <dxf>
        <alignment vertical="top" wrapText="1"/>
        <border outline="0">
          <right style="hair">
            <color indexed="64"/>
          </right>
          <top style="hair">
            <color indexed="64"/>
          </top>
        </border>
      </dxf>
    </rfmt>
    <rfmt sheetId="7" sqref="F1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</border>
      </dxf>
    </rfmt>
    <rcc rId="0" sId="7" dxf="1">
      <nc r="G1" t="inlineStr">
        <is>
          <t xml:space="preserve">Darbdavių socialinė parama </t>
        </is>
      </nc>
      <ndxf>
        <alignment vertical="top" wrapText="1"/>
        <border outline="0">
          <top style="hair">
            <color indexed="64"/>
          </top>
        </border>
      </ndxf>
    </rcc>
    <rcc rId="0" sId="7" dxf="1">
      <nc r="H1">
        <v>117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I2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</ndxf>
    </rcc>
    <rcc rId="0" sId="7" dxf="1">
      <nc r="J1">
        <f>J2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top style="hair">
            <color indexed="64"/>
          </top>
        </border>
      </ndxf>
    </rcc>
    <rcc rId="0" sId="7" dxf="1">
      <nc r="K1">
        <f>K2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</ndxf>
    </rcc>
    <rcc rId="0" sId="7" dxf="1">
      <nc r="L1">
        <f>L2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</border>
      </ndxf>
    </rcc>
  </rrc>
  <rrc rId="1147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B1">
        <v>7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3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D1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F1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7" dxf="1">
      <nc r="G1" t="inlineStr">
        <is>
          <t xml:space="preserve">Darbdavių socialinė parama </t>
        </is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118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SUM(I2:I3)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SUM(J2:J3)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K1">
        <f>SUM(K2:K3)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L1">
        <f>SUM(L2:L3)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147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alignment vertical="top" wrapText="1"/>
        <border outline="0">
          <left style="hair">
            <color indexed="64"/>
          </left>
          <bottom style="hair">
            <color indexed="64"/>
          </bottom>
        </border>
      </ndxf>
    </rcc>
    <rcc rId="0" sId="7" dxf="1">
      <nc r="B1">
        <v>7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7" dxf="1">
      <nc r="C1">
        <v>3</v>
      </nc>
      <ndxf>
        <alignment vertical="top" wrapText="1"/>
        <border outline="0">
          <left style="hair">
            <color indexed="64"/>
          </left>
          <bottom style="hair">
            <color indexed="64"/>
          </bottom>
        </border>
      </ndxf>
    </rcc>
    <rcc rId="0" sId="7" dxf="1">
      <nc r="D1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7" dxf="1">
      <nc r="F1">
        <v>1</v>
      </nc>
      <ndxf>
        <alignment horizontal="center" vertical="top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7" dxf="1">
      <nc r="G1" t="inlineStr">
        <is>
          <t>Darbdavių socialinė parama pinigais</t>
        </is>
      </nc>
      <ndxf>
        <alignment vertical="top" wrapText="1"/>
        <border outline="0">
          <bottom style="hair">
            <color indexed="64"/>
          </bottom>
        </border>
      </ndxf>
    </rcc>
    <rcc rId="0" sId="7" dxf="1">
      <nc r="H1">
        <v>119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dxf>
    </rfmt>
    <rfmt sheetId="7" sqref="J1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dxf>
    </rfmt>
    <rfmt sheetId="7" sqref="K1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dxf>
    </rfmt>
    <rfmt sheetId="7" sqref="L1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dxf>
    </rfmt>
  </rrc>
  <rrc rId="1147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B1">
        <v>7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3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D1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F1">
        <v>2</v>
      </nc>
      <n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G1" t="inlineStr">
        <is>
          <t>Darbdavių socialinė parama natūra</t>
        </is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120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J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K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L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1148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font>
          <b/>
          <name val="Times New Roman Baltic"/>
          <family val="1"/>
        </font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B1">
        <v>8</v>
      </nc>
      <ndxf>
        <font>
          <b/>
          <name val="Times New Roman Baltic"/>
          <family val="1"/>
        </font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fmt sheetId="7" sqref="C1" start="0" length="0">
      <dxf>
        <font>
          <b/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D1" start="0" length="0">
      <dxf>
        <font>
          <b/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dxf>
    </rfmt>
    <rfmt sheetId="7" sqref="E1" start="0" length="0">
      <dxf>
        <font>
          <b/>
          <name val="Times New Roman Baltic"/>
          <family val="1"/>
        </font>
        <alignment vertical="top" wrapText="1"/>
        <border outline="0">
          <right style="hair">
            <color indexed="64"/>
          </right>
          <bottom style="hair">
            <color indexed="64"/>
          </bottom>
        </border>
      </dxf>
    </rfmt>
    <rfmt sheetId="7" sqref="F1" start="0" length="0">
      <dxf>
        <font>
          <b/>
          <name val="Times New Roman Baltic"/>
          <family val="1"/>
        </font>
        <alignment horizontal="center" vertical="top" wrapText="1"/>
        <border outline="0">
          <right style="hair">
            <color indexed="64"/>
          </right>
          <bottom style="hair">
            <color indexed="64"/>
          </bottom>
        </border>
      </dxf>
    </rfmt>
    <rcc rId="0" sId="7" dxf="1">
      <nc r="G1" t="inlineStr">
        <is>
          <t>Kitos išlaidos</t>
        </is>
      </nc>
      <ndxf>
        <font>
          <b/>
          <name val="Times New Roman Baltic"/>
          <family val="1"/>
        </font>
        <alignment vertical="top" wrapText="1"/>
        <border outline="0">
          <bottom style="hair">
            <color indexed="64"/>
          </bottom>
        </border>
      </ndxf>
    </rcc>
    <rcc rId="0" sId="7" dxf="1">
      <nc r="H1">
        <v>121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I2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7" dxf="1">
      <nc r="J1">
        <f>J2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bottom style="hair">
            <color indexed="64"/>
          </bottom>
        </border>
      </ndxf>
    </rcc>
    <rcc rId="0" sId="7" dxf="1">
      <nc r="K1">
        <f>K2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7" dxf="1">
      <nc r="L1">
        <f>L2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bottom style="hair">
            <color indexed="64"/>
          </bottom>
        </border>
      </ndxf>
    </rcc>
  </rrc>
  <rrc rId="1148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alignment vertical="top" wrapText="1"/>
        <border outline="0">
          <left style="hair">
            <color indexed="64"/>
          </left>
        </border>
      </ndxf>
    </rcc>
    <rcc rId="0" sId="7" dxf="1">
      <nc r="B1">
        <v>8</v>
      </nc>
      <ndxf>
        <alignment vertical="top" wrapText="1"/>
        <border outline="0">
          <left style="hair">
            <color indexed="64"/>
          </left>
        </border>
      </ndxf>
    </rcc>
    <rcc rId="0" sId="7" dxf="1">
      <nc r="C1">
        <v>1</v>
      </nc>
      <ndxf>
        <alignment vertical="top" wrapText="1"/>
        <border outline="0">
          <left style="hair">
            <color indexed="64"/>
          </left>
        </border>
      </ndxf>
    </rcc>
    <rfmt sheetId="7" sqref="D1" start="0" length="0">
      <dxf>
        <alignment vertical="top" wrapText="1"/>
        <border outline="0">
          <left style="hair">
            <color indexed="64"/>
          </left>
          <right style="hair">
            <color indexed="64"/>
          </right>
        </border>
      </dxf>
    </rfmt>
    <rfmt sheetId="7" sqref="E1" start="0" length="0">
      <dxf>
        <alignment vertical="top" wrapText="1"/>
        <border outline="0">
          <right style="hair">
            <color indexed="64"/>
          </right>
        </border>
      </dxf>
    </rfmt>
    <rfmt sheetId="7" sqref="F1" start="0" length="0">
      <dxf>
        <alignment horizontal="center" vertical="top" wrapText="1"/>
        <border outline="0">
          <right style="hair">
            <color indexed="64"/>
          </right>
        </border>
      </dxf>
    </rfmt>
    <rcc rId="0" sId="7" dxf="1">
      <nc r="G1" t="inlineStr">
        <is>
          <t>Kitos išlaidos</t>
        </is>
      </nc>
      <ndxf>
        <font>
          <name val="Times New Roman Baltic"/>
          <family val="1"/>
        </font>
        <alignment vertical="top" wrapText="1"/>
        <border outline="0">
          <bottom style="hair">
            <color indexed="64"/>
          </bottom>
        </border>
      </ndxf>
    </rcc>
    <rcc rId="0" sId="7" dxf="1">
      <nc r="H1">
        <v>122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I2+I7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7" dxf="1">
      <nc r="J1">
        <f>J2+J7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bottom style="hair">
            <color indexed="64"/>
          </bottom>
        </border>
      </ndxf>
    </rcc>
    <rcc rId="0" sId="7" dxf="1">
      <nc r="K1">
        <f>K2+K7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7" dxf="1">
      <nc r="L1">
        <f>L2+L7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bottom style="hair">
            <color indexed="64"/>
          </bottom>
        </border>
      </ndxf>
    </rcc>
  </rrc>
  <rrc rId="1148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B1">
        <v>8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1</v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D1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E1" start="0" length="0">
      <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F1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7" dxf="1">
      <nc r="G1" t="inlineStr">
        <is>
          <t>Kitos išlaidos einamiesiems tikslams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123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I2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J2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K1">
        <f>K2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L1">
        <f>L2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148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B1">
        <v>8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1</v>
      </nc>
      <ndxf>
        <alignment vertical="top" wrapText="1"/>
        <border outline="0">
          <bottom style="hair">
            <color indexed="64"/>
          </bottom>
        </border>
      </ndxf>
    </rcc>
    <rcc rId="0" sId="7" dxf="1">
      <nc r="D1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  <bottom style="hair">
            <color indexed="64"/>
          </bottom>
        </border>
      </ndxf>
    </rcc>
    <rfmt sheetId="7" sqref="F1" start="0" length="0">
      <dxf>
        <alignment horizontal="center" vertical="top" wrapText="1"/>
        <border outline="0">
          <right style="hair">
            <color indexed="64"/>
          </right>
          <bottom style="hair">
            <color indexed="64"/>
          </bottom>
        </border>
      </dxf>
    </rfmt>
    <rcc rId="0" sId="7" dxf="1">
      <nc r="G1" t="inlineStr">
        <is>
          <t>Kitos išlaidos einamiesiems tikslams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124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SUM(I2:I4)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7" dxf="1">
      <nc r="J1">
        <f>SUM(J2:J4)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7" dxf="1">
      <nc r="K1">
        <f>SUM(K2:K4)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7" dxf="1">
      <nc r="L1">
        <f>SUM(L2:L4)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</rrc>
  <rrc rId="1148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B1">
        <v>8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7" dxf="1">
      <nc r="C1">
        <v>1</v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D1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F1">
        <v>1</v>
      </nc>
      <n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G1" t="inlineStr">
        <is>
          <t xml:space="preserve">Stipendijoms 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125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J1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K1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L1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1148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alignment vertical="top" wrapText="1"/>
        <border outline="0">
          <left style="hair">
            <color indexed="64"/>
          </left>
        </border>
      </ndxf>
    </rcc>
    <rcc rId="0" sId="7" dxf="1">
      <nc r="B1">
        <v>8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</ndxf>
    </rcc>
    <rcc rId="0" sId="7" dxf="1">
      <nc r="C1">
        <v>1</v>
      </nc>
      <ndxf>
        <alignment vertical="top" wrapText="1"/>
        <border outline="0">
          <top style="hair">
            <color indexed="64"/>
          </top>
        </border>
      </ndxf>
    </rcc>
    <rcc rId="0" sId="7" dxf="1">
      <nc r="D1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</border>
      </ndxf>
    </rcc>
    <rcc rId="0" sId="7" dxf="1">
      <nc r="F1">
        <v>2</v>
      </nc>
      <ndxf>
        <alignment horizontal="center" vertical="top" wrapText="1"/>
        <border outline="0">
          <right style="hair">
            <color indexed="64"/>
          </right>
          <top style="hair">
            <color indexed="64"/>
          </top>
        </border>
      </ndxf>
    </rcc>
    <rcc rId="0" sId="7" dxf="1">
      <nc r="G1" t="inlineStr">
        <is>
          <t xml:space="preserve">Kitos išlaidos kitiems einamiesiems tikslams 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</border>
      </ndxf>
    </rcc>
    <rcc rId="0" sId="7" dxf="1">
      <nc r="H1">
        <v>126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</dxf>
    </rfmt>
    <rfmt sheetId="7" sqref="J1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</dxf>
    </rfmt>
    <rfmt sheetId="7" sqref="K1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</dxf>
    </rfmt>
    <rfmt sheetId="7" sqref="L1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</dxf>
    </rfmt>
  </rrc>
  <rrc rId="1148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</border>
      </ndxf>
    </rcc>
    <rcc rId="0" sId="7" dxf="1">
      <nc r="B1">
        <v>8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</ndxf>
    </rcc>
    <rcc rId="0" sId="7" dxf="1">
      <nc r="C1">
        <v>1</v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</border>
      </ndxf>
    </rcc>
    <rcc rId="0" sId="7" dxf="1">
      <nc r="D1">
        <v>1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</ndxf>
    </rcc>
    <rcc rId="0" sId="7" dxf="1">
      <nc r="E1">
        <v>1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</border>
      </ndxf>
    </rcc>
    <rcc rId="0" sId="7" dxf="1">
      <nc r="F1">
        <v>3</v>
      </nc>
      <ndxf>
        <font>
          <name val="Times New Roman Baltic"/>
          <family val="1"/>
        </font>
        <alignment horizontal="center" vertical="top" wrapText="1"/>
        <border outline="0">
          <right style="hair">
            <color indexed="64"/>
          </right>
          <top style="hair">
            <color indexed="64"/>
          </top>
        </border>
      </ndxf>
    </rcc>
    <rcc rId="0" sId="7" dxf="1">
      <nc r="G1" t="inlineStr">
        <is>
          <t>Neigiama valiutos kurso įtaka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</border>
      </ndxf>
    </rcc>
    <rcc rId="0" sId="7" dxf="1">
      <nc r="H1">
        <v>127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</dxf>
    </rfmt>
    <rfmt sheetId="7" sqref="J1" start="0" length="0">
      <dxf>
        <numFmt numFmtId="164" formatCode="0.0"/>
        <alignment horizontal="right" vertical="center" wrapText="1"/>
        <border outline="0">
          <left style="hair">
            <color indexed="64"/>
          </left>
          <top style="hair">
            <color indexed="64"/>
          </top>
        </border>
      </dxf>
    </rfmt>
    <rfmt sheetId="7" sqref="K1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</dxf>
    </rfmt>
    <rfmt sheetId="7" sqref="L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</border>
      </dxf>
    </rfmt>
  </rrc>
  <rrc rId="1148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B1">
        <v>8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1</v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D1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E1" start="0" length="0">
      <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F1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7" dxf="1">
      <nc r="G1" t="inlineStr">
        <is>
          <t>Kitos išlaidos turtui įsigyti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128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I2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J2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K1">
        <f>K2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L1">
        <f>L2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148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B1">
        <v>8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1</v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D1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F1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7" dxf="1">
      <nc r="G1" t="inlineStr">
        <is>
          <t>Kitos išlaidos turtui įsigyti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129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I2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J2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K1">
        <f>K2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L1">
        <f>L2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148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alignment vertical="top" wrapText="1"/>
        <border outline="0">
          <left style="hair">
            <color indexed="64"/>
          </left>
        </border>
      </ndxf>
    </rcc>
    <rcc rId="0" sId="7" dxf="1">
      <nc r="B1">
        <v>8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</border>
      </ndxf>
    </rcc>
    <rcc rId="0" sId="7" dxf="1">
      <nc r="C1">
        <v>1</v>
      </nc>
      <ndxf>
        <alignment vertical="top" wrapText="1"/>
      </ndxf>
    </rcc>
    <rcc rId="0" sId="7" dxf="1">
      <nc r="D1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</border>
      </ndxf>
    </rcc>
    <rcc rId="0" sId="7" dxf="1">
      <nc r="F1">
        <v>1</v>
      </nc>
      <ndxf>
        <font>
          <name val="Times New Roman Baltic"/>
          <family val="1"/>
        </font>
        <alignment horizontal="center" vertical="top" wrapText="1"/>
        <border outline="0">
          <right style="hair">
            <color indexed="64"/>
          </right>
        </border>
      </ndxf>
    </rcc>
    <rcc rId="0" sId="7" dxf="1">
      <nc r="G1" t="inlineStr">
        <is>
          <t>Kitos išlaidos turtui įsigyti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130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</border>
      </dxf>
    </rfmt>
    <rfmt sheetId="7" sqref="J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K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L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1149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font>
          <b/>
          <name val="Times New Roman Baltic"/>
          <family val="1"/>
        </font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B1">
        <v>9</v>
      </nc>
      <ndxf>
        <font>
          <b/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C1" start="0" length="0">
      <dxf>
        <font>
          <b/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dxf>
    </rfmt>
    <rfmt sheetId="7" sqref="D1" start="0" length="0">
      <dxf>
        <font>
          <b/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E1" start="0" length="0">
      <dxf>
        <font>
          <b/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F1" start="0" length="0">
      <dxf>
        <font>
          <b/>
          <name val="Times New Roman Baltic"/>
          <family val="1"/>
        </font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7" dxf="1">
      <nc r="G1" t="inlineStr">
        <is>
          <t xml:space="preserve">Pervedamos Europos Sąjungos, kitos tarptautinės  finansinės paramos ir bendrojo finansavimo lėšos </t>
        </is>
      </nc>
      <ndxf>
        <font>
          <b/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131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I2+I6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J2+J6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K1">
        <f>K2+K6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L1">
        <f>L2+L6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149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top" textRotation="0" wrapText="1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B1">
        <v>9</v>
      </nc>
      <ndxf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1</v>
      </nc>
      <ndxf>
        <border outline="0">
          <top style="hair">
            <color indexed="64"/>
          </top>
          <bottom style="hair">
            <color indexed="64"/>
          </bottom>
        </border>
      </ndxf>
    </rcc>
    <rfmt sheetId="7" sqref="D1" start="0" length="0">
      <dxf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E1" start="0" length="0">
      <dxf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F1" start="0" length="0">
      <dxf>
        <alignment horizontal="center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7" dxf="1">
      <nc r="G1" t="inlineStr">
        <is>
          <t>Subsidijos iš Europos Sąjungos, kitos tarptautinės finansinės paramos lėšų (ne valdžios sektoriui)</t>
        </is>
      </nc>
      <ndxf>
        <font>
          <name val="Times New Roman Baltic"/>
          <family val="1"/>
        </font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132</v>
      </nc>
      <ndxf>
        <font>
          <sz val="8"/>
          <name val="Times New Roman Baltic"/>
          <family val="1"/>
        </font>
        <alignment horizontal="center" vertical="center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I2</f>
      </nc>
      <ndxf>
        <numFmt numFmtId="164" formatCode="0.0"/>
        <fill>
          <patternFill patternType="solid">
            <bgColor indexed="41"/>
          </patternFill>
        </fill>
        <alignment horizontal="right" vertical="center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J2</f>
      </nc>
      <ndxf>
        <numFmt numFmtId="164" formatCode="0.0"/>
        <fill>
          <patternFill patternType="solid">
            <bgColor indexed="41"/>
          </patternFill>
        </fill>
        <alignment horizontal="right" vertical="center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K1">
        <f>K2</f>
      </nc>
      <ndxf>
        <numFmt numFmtId="164" formatCode="0.0"/>
        <fill>
          <patternFill patternType="solid">
            <bgColor indexed="41"/>
          </patternFill>
        </fill>
        <alignment horizontal="right" vertical="center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L1">
        <f>L2</f>
      </nc>
      <ndxf>
        <numFmt numFmtId="164" formatCode="0.0"/>
        <fill>
          <patternFill patternType="solid">
            <bgColor indexed="41"/>
          </patternFill>
        </fill>
        <alignment horizontal="right" vertical="center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149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alignment vertical="top" wrapText="1"/>
        <border outline="0">
          <left style="hair">
            <color indexed="64"/>
          </left>
          <bottom style="hair">
            <color indexed="64"/>
          </bottom>
        </border>
      </ndxf>
    </rcc>
    <rcc rId="0" sId="7" dxf="1">
      <nc r="B1">
        <v>9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7" dxf="1">
      <nc r="C1">
        <v>1</v>
      </nc>
      <ndxf>
        <alignment vertical="top" wrapText="1"/>
        <border outline="0">
          <bottom style="hair">
            <color indexed="64"/>
          </bottom>
        </border>
      </ndxf>
    </rcc>
    <rcc rId="0" sId="7" dxf="1">
      <nc r="D1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fmt sheetId="7" sqref="E1" start="0" length="0">
      <dxf>
        <alignment vertical="top" wrapText="1"/>
        <border outline="0">
          <right style="hair">
            <color indexed="64"/>
          </right>
          <bottom style="hair">
            <color indexed="64"/>
          </bottom>
        </border>
      </dxf>
    </rfmt>
    <rfmt sheetId="7" sqref="F1" start="0" length="0">
      <dxf>
        <alignment horizontal="center" vertical="top" wrapText="1"/>
        <border outline="0">
          <right style="hair">
            <color indexed="64"/>
          </right>
          <bottom style="hair">
            <color indexed="64"/>
          </bottom>
        </border>
      </dxf>
    </rfmt>
    <rcc rId="0" sId="7" dxf="1">
      <nc r="G1" t="inlineStr">
        <is>
          <t>Subsidijos iš Europos Sąjungos ir kitos tarptautinės finansinės paramos lėšų (ne valdžios sektoriui)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133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I2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7" dxf="1">
      <nc r="J1">
        <f>J2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bottom style="hair">
            <color indexed="64"/>
          </bottom>
        </border>
      </ndxf>
    </rcc>
    <rcc rId="0" sId="7" dxf="1">
      <nc r="K1">
        <f>K2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7" dxf="1">
      <nc r="L1">
        <f>L2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bottom style="hair">
            <color indexed="64"/>
          </bottom>
        </border>
      </ndxf>
    </rcc>
  </rrc>
  <rrc rId="1149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B1">
        <v>9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1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D1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F1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7" dxf="1">
      <nc r="G1" t="inlineStr">
        <is>
          <t>Subsidijos iš Europos Sąjungos ir kitos tarptautinės finansinės paramos lėšų (ne valdžios sektoriui)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134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I2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J2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K1">
        <f>K2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L1">
        <f>L2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149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alignment vertical="top" wrapText="1"/>
        <border outline="0">
          <left style="hair">
            <color indexed="64"/>
          </left>
          <bottom style="hair">
            <color indexed="64"/>
          </bottom>
        </border>
      </ndxf>
    </rcc>
    <rcc rId="0" sId="7" dxf="1">
      <nc r="B1">
        <v>9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7" dxf="1">
      <nc r="C1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7" dxf="1">
      <nc r="D1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7" dxf="1">
      <nc r="F1">
        <v>1</v>
      </nc>
      <ndxf>
        <alignment horizontal="center" vertical="top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7" dxf="1">
      <nc r="G1" t="inlineStr">
        <is>
          <t>Subsidijos iš Europos Sąjungos ir kitos tarptautinės finansinės paramos lėšų (ne valdžios sektoriui)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135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dxf>
    </rfmt>
    <rfmt sheetId="7" sqref="J1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dxf>
    </rfmt>
    <rfmt sheetId="7" sqref="K1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dxf>
    </rfmt>
    <rfmt sheetId="7" sqref="L1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dxf>
    </rfmt>
  </rrc>
  <rrc rId="1149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B1">
        <v>9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D1" start="0" length="0">
      <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E1" start="0" length="0">
      <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F1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7" dxf="1">
      <nc r="G1" t="inlineStr">
        <is>
          <t xml:space="preserve">Pervedamos Europos Sąjungos, kitos  tarptautinės finansinės paramos ir bendrojo finansavimo lėšos 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136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SUM(I2+I7)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SUM(J2+J7)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K1">
        <f>SUM(K2+K7)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L1">
        <f>SUM(L2+L7)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149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B1">
        <v>9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fmt sheetId="7" sqref="E1" start="0" length="0">
      <dxf>
        <alignment vertical="top" wrapText="1"/>
        <border outline="0">
          <right style="hair">
            <color indexed="64"/>
          </right>
          <bottom style="hair">
            <color indexed="64"/>
          </bottom>
        </border>
      </dxf>
    </rfmt>
    <rfmt sheetId="7" sqref="F1" start="0" length="0">
      <dxf>
        <alignment horizontal="center" vertical="top" wrapText="1"/>
        <border outline="0">
          <right style="hair">
            <color indexed="64"/>
          </right>
          <bottom style="hair">
            <color indexed="64"/>
          </bottom>
        </border>
      </dxf>
    </rfmt>
    <rcc rId="0" sId="7" dxf="1">
      <nc r="G1" t="inlineStr">
        <is>
          <t>Pervedamos Europos Sąjungos, kitos tarptautinės finansinės paramos ir bendrojo finansavimo lėšos einamiesiems tikslams</t>
        </is>
      </nc>
      <ndxf>
        <font>
          <name val="Times New Roman Baltic"/>
          <family val="1"/>
        </font>
        <alignment vertical="top" wrapText="1"/>
        <border outline="0">
          <bottom style="hair">
            <color indexed="64"/>
          </bottom>
        </border>
      </ndxf>
    </rcc>
    <rcc rId="0" sId="7" dxf="1">
      <nc r="H1">
        <v>137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I2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7" dxf="1">
      <nc r="J1">
        <f>J2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bottom style="hair">
            <color indexed="64"/>
          </bottom>
        </border>
      </ndxf>
    </rcc>
    <rcc rId="0" sId="7" dxf="1">
      <nc r="K1">
        <f>K2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7" dxf="1">
      <nc r="L1">
        <f>L2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bottom style="hair">
            <color indexed="64"/>
          </bottom>
        </border>
      </ndxf>
    </rcc>
  </rrc>
  <rrc rId="1149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alignment vertical="top" wrapText="1"/>
        <border outline="0">
          <left style="hair">
            <color indexed="64"/>
          </left>
          <bottom style="hair">
            <color indexed="64"/>
          </bottom>
        </border>
      </ndxf>
    </rcc>
    <rcc rId="0" sId="7" dxf="1">
      <nc r="B1">
        <v>9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7" dxf="1">
      <nc r="C1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7" dxf="1">
      <nc r="D1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F1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7" dxf="1">
      <nc r="G1" t="inlineStr">
        <is>
          <t>Pervedamos Europos Sąjungos, kita tarptautinė finansinė parama ir bendrojo finansavimo lėšos einamiesiems tikslams</t>
        </is>
      </nc>
      <ndxf>
        <font>
          <name val="Times New Roman Baltic"/>
          <family val="1"/>
        </font>
        <alignment vertical="top" wrapText="1"/>
        <border outline="0">
          <bottom style="hair">
            <color indexed="64"/>
          </bottom>
        </border>
      </ndxf>
    </rcc>
    <rcc rId="0" sId="7" dxf="1">
      <nc r="H1">
        <v>138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SUM(I2:I4)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SUM(J2:J4)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K1">
        <f>SUM(K2:K4)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L1">
        <f>SUM(L2:L4)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149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alignment vertical="top" wrapText="1"/>
        <border outline="0">
          <left style="hair">
            <color indexed="64"/>
          </left>
        </border>
      </ndxf>
    </rcc>
    <rcc rId="0" sId="7" dxf="1">
      <nc r="B1">
        <v>9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</ndxf>
    </rcc>
    <rcc rId="0" sId="7" dxf="1">
      <nc r="C1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</ndxf>
    </rcc>
    <rcc rId="0" sId="7" dxf="1">
      <nc r="D1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</border>
      </ndxf>
    </rcc>
    <rcc rId="0" sId="7" dxf="1">
      <nc r="F1">
        <v>1</v>
      </nc>
      <ndxf>
        <alignment horizontal="center" vertical="top" wrapText="1"/>
        <border outline="0">
          <right style="hair">
            <color indexed="64"/>
          </right>
          <top style="hair">
            <color indexed="64"/>
          </top>
        </border>
      </ndxf>
    </rcc>
    <rcc rId="0" sId="7" dxf="1">
      <nc r="G1" t="inlineStr">
        <is>
          <t>Pervedamos Europos Sąjungos, kitos tarptautinės finansinės paramos ir bendrojo finansavimo lėšos einamiesiems tikslams savivaldybėms</t>
        </is>
      </nc>
      <ndxf>
        <font>
          <name val="Times New Roman Baltic"/>
          <family val="1"/>
        </font>
        <alignment vertical="top" wrapText="1"/>
        <border outline="0">
          <bottom style="hair">
            <color indexed="64"/>
          </bottom>
        </border>
      </ndxf>
    </rcc>
    <rcc rId="0" sId="7" dxf="1">
      <nc r="H1">
        <v>139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</dxf>
    </rfmt>
    <rfmt sheetId="7" sqref="J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bottom style="hair">
            <color indexed="64"/>
          </bottom>
        </border>
      </dxf>
    </rfmt>
    <rfmt sheetId="7" sqref="K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bottom style="hair">
            <color indexed="64"/>
          </bottom>
        </border>
      </dxf>
    </rfmt>
    <rfmt sheetId="7" sqref="L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bottom style="hair">
            <color indexed="64"/>
          </bottom>
        </border>
      </dxf>
    </rfmt>
  </rrc>
  <rrc rId="1149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B1">
        <v>9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F1">
        <v>2</v>
      </nc>
      <n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G1" t="inlineStr">
        <is>
          <t>Pervedamos Europos Sąjungos, kitos tarptautinės finansinės paramos ir bendrojo finansavimo lėšos einamiesiems tikslams kitiems valdžios sektoriaus subjektams</t>
        </is>
      </nc>
      <ndxf>
        <font>
          <name val="Times New Roman Baltic"/>
          <family val="1"/>
        </font>
        <alignment vertical="top" wrapText="1"/>
        <border outline="0">
          <bottom style="hair">
            <color indexed="64"/>
          </bottom>
        </border>
      </ndxf>
    </rcc>
    <rcc rId="0" sId="7" dxf="1">
      <nc r="H1">
        <v>140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J1" start="0" length="0">
      <dxf>
        <numFmt numFmtId="164" formatCode="0.0"/>
        <alignment horizontal="right" vertical="center" wrapText="1"/>
        <border outline="0">
          <right style="hair">
            <color indexed="64"/>
          </right>
        </border>
      </dxf>
    </rfmt>
    <rfmt sheetId="7" sqref="K1" start="0" length="0">
      <dxf>
        <numFmt numFmtId="164" formatCode="0.0"/>
        <alignment horizontal="right" vertical="center" wrapText="1"/>
        <border outline="0">
          <right style="hair">
            <color indexed="64"/>
          </right>
        </border>
      </dxf>
    </rfmt>
    <rfmt sheetId="7" sqref="L1" start="0" length="0">
      <dxf>
        <numFmt numFmtId="164" formatCode="0.0"/>
        <alignment horizontal="right" vertical="center" wrapText="1"/>
        <border outline="0">
          <right style="hair">
            <color indexed="64"/>
          </right>
        </border>
      </dxf>
    </rfmt>
  </rrc>
  <rrc rId="1150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B1">
        <v>9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F1">
        <v>3</v>
      </nc>
      <n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G1" t="inlineStr">
        <is>
          <t>Pervedamos Europos Sąjungos, kitos tarptautinės finansinės paramos ir bendrojo finansavimo lėšos einamiesiems tikslams ne valdžios sektoriui</t>
        </is>
      </nc>
      <ndxf>
        <font>
          <name val="Times New Roman Baltic"/>
          <family val="1"/>
        </font>
        <alignment vertical="top" wrapText="1"/>
        <border outline="0">
          <bottom style="hair">
            <color indexed="64"/>
          </bottom>
        </border>
      </ndxf>
    </rcc>
    <rcc rId="0" sId="7" dxf="1">
      <nc r="H1">
        <v>141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J1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K1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L1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1150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 numFmtId="4">
      <nc r="A1">
        <v>2</v>
      </nc>
      <ndxf>
        <numFmt numFmtId="1" formatCode="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 numFmtId="4">
      <nc r="B1">
        <v>9</v>
      </nc>
      <ndxf>
        <numFmt numFmtId="1" formatCode="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 numFmtId="4">
      <nc r="C1">
        <v>2</v>
      </nc>
      <ndxf>
        <numFmt numFmtId="1" formatCode="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 numFmtId="4">
      <nc r="D1">
        <v>2</v>
      </nc>
      <ndxf>
        <numFmt numFmtId="1" formatCode="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E1" start="0" length="0">
      <dxf>
        <numFmt numFmtId="1" formatCode="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F1" start="0" length="0">
      <dxf>
        <numFmt numFmtId="1" formatCode="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7" dxf="1">
      <nc r="G1" t="inlineStr">
        <is>
          <t>Pervedamos Europos sąjungos, kitos tarptautinės finansinės paramos ir bendrojo finansavimo lėšos investicijoms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142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I2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J2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K1">
        <f>K2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L1">
        <f>L2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150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B1">
        <v>9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F1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7" dxf="1">
      <nc r="G1" t="inlineStr">
        <is>
          <t xml:space="preserve">Pervedamos Europos sąjungos, kitos tarptautinės finansinės paramos ir bendrojo finansavimo lėšos investicijoms </t>
        </is>
      </nc>
      <ndxf>
        <font>
          <name val="Times New Roman Baltic"/>
          <family val="1"/>
        </font>
        <alignment vertical="top" wrapText="1"/>
        <border outline="0">
          <bottom style="hair">
            <color indexed="64"/>
          </bottom>
        </border>
      </ndxf>
    </rcc>
    <rcc rId="0" sId="7" dxf="1">
      <nc r="H1">
        <v>143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SUM(I2:I4)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7" dxf="1">
      <nc r="J1">
        <f>SUM(J2:J4)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7" dxf="1">
      <nc r="K1">
        <f>SUM(K2:K4)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7" dxf="1">
      <nc r="L1">
        <f>SUM(L2:L4)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</rrc>
  <rrc rId="1150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B1">
        <v>9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F1">
        <v>1</v>
      </nc>
      <n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G1" t="inlineStr">
        <is>
          <t xml:space="preserve">Pervedamos Europos sąjungos, kitos tarptautinės finansinės paramos ir bendrojo finansavimo lėšos investicijoms, skirtoms savivaldybėms </t>
        </is>
      </nc>
      <ndxf>
        <font>
          <name val="Times New Roman Baltic"/>
          <family val="1"/>
        </font>
        <alignment vertical="center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144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J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bottom style="hair">
            <color indexed="64"/>
          </bottom>
        </border>
      </dxf>
    </rfmt>
    <rfmt sheetId="7" sqref="K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bottom style="hair">
            <color indexed="64"/>
          </bottom>
        </border>
      </dxf>
    </rfmt>
    <rfmt sheetId="7" sqref="L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bottom style="hair">
            <color indexed="64"/>
          </bottom>
        </border>
      </dxf>
    </rfmt>
  </rrc>
  <rrc rId="1150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</border>
      </ndxf>
    </rcc>
    <rcc rId="0" sId="7" dxf="1">
      <nc r="B1">
        <v>9</v>
      </nc>
      <ndxf>
        <alignment vertical="top" wrapText="1"/>
      </ndxf>
    </rcc>
    <rcc rId="0" sId="7" dxf="1">
      <nc r="C1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</border>
      </ndxf>
    </rcc>
    <rcc rId="0" sId="7" dxf="1">
      <nc r="D1">
        <v>2</v>
      </nc>
      <ndxf>
        <alignment vertical="top" wrapText="1"/>
        <border outline="0">
          <right style="hair">
            <color indexed="64"/>
          </right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</border>
      </ndxf>
    </rcc>
    <rcc rId="0" sId="7" dxf="1">
      <nc r="F1">
        <v>2</v>
      </nc>
      <ndxf>
        <alignment horizontal="center" vertical="top" wrapText="1"/>
        <border outline="0">
          <right style="hair">
            <color indexed="64"/>
          </right>
        </border>
      </ndxf>
    </rcc>
    <rcc rId="0" sId="7" dxf="1">
      <nc r="G1" t="inlineStr">
        <is>
          <t xml:space="preserve">Pervedamos Europos sąjungos, kitos tarptautinės finansinės paramos ir bendrojo finansavimo lėšos investicijoms kitiems valdžios sektoriaus subjektams </t>
        </is>
      </nc>
      <ndxf>
        <font>
          <name val="Times New Roman Baltic"/>
          <family val="1"/>
        </font>
        <alignment vertical="top" wrapText="1"/>
      </ndxf>
    </rcc>
    <rcc rId="0" sId="7" dxf="1">
      <nc r="H1">
        <v>145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bottom style="hair">
            <color indexed="64"/>
          </bottom>
        </border>
      </dxf>
    </rfmt>
    <rfmt sheetId="7" sqref="J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K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L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1150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B1">
        <v>9</v>
      </nc>
      <ndxf>
        <alignment vertical="top" wrapText="1"/>
        <border outline="0">
          <top style="hair">
            <color indexed="64"/>
          </top>
        </border>
      </ndxf>
    </rcc>
    <rcc rId="0" sId="7" dxf="1">
      <nc r="C1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</ndxf>
    </rcc>
    <rcc rId="0" sId="7" dxf="1">
      <nc r="D1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</border>
      </ndxf>
    </rcc>
    <rcc rId="0" sId="7" dxf="1">
      <nc r="F1">
        <v>3</v>
      </nc>
      <ndxf>
        <alignment horizontal="center" vertical="top" wrapText="1"/>
        <border outline="0">
          <right style="hair">
            <color indexed="64"/>
          </right>
          <top style="hair">
            <color indexed="64"/>
          </top>
        </border>
      </ndxf>
    </rcc>
    <rcc rId="0" sId="7" dxf="1">
      <nc r="G1" t="inlineStr">
        <is>
          <t>Pervedamos Europos sąjungos, kitos tarptautinės finansinės paramos ir bendrojo finansavimo lėšos investicijos ne valdžios sektoriui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</border>
      </ndxf>
    </rcc>
    <rcc rId="0" sId="7" dxf="1">
      <nc r="H1">
        <v>146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right style="hair">
            <color indexed="64"/>
          </right>
        </border>
      </dxf>
    </rfmt>
    <rfmt sheetId="7" sqref="J1" start="0" length="0">
      <dxf>
        <numFmt numFmtId="164" formatCode="0.0"/>
        <alignment horizontal="right" vertical="center" wrapText="1"/>
        <border outline="0">
          <right style="hair">
            <color indexed="64"/>
          </right>
        </border>
      </dxf>
    </rfmt>
    <rfmt sheetId="7" sqref="K1" start="0" length="0">
      <dxf>
        <numFmt numFmtId="164" formatCode="0.0"/>
        <alignment horizontal="right" vertical="center" wrapText="1"/>
        <border outline="0">
          <right style="hair">
            <color indexed="64"/>
          </right>
        </border>
      </dxf>
    </rfmt>
    <rfmt sheetId="7" sqref="L1" start="0" length="0">
      <dxf>
        <numFmt numFmtId="164" formatCode="0.0"/>
        <alignment horizontal="right" vertical="center" wrapText="1"/>
        <border outline="0">
          <right style="hair">
            <color indexed="64"/>
          </right>
        </border>
      </dxf>
    </rfmt>
  </rrc>
  <rrc rId="11506" sId="7" ref="A1:XFD1" action="deleteRow">
    <undo index="65535" exp="ref" v="1" dr="L1" r="L184" sId="7"/>
    <undo index="65535" exp="ref" v="1" dr="K1" r="K184" sId="7"/>
    <undo index="65535" exp="ref" v="1" dr="J1" r="J184" sId="7"/>
    <undo index="65535" exp="ref" v="1" dr="I1" r="I184" sId="7"/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font>
          <b/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B1" start="0" length="0">
      <dxf>
        <font>
          <b/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dxf>
    </rfmt>
    <rfmt sheetId="7" sqref="C1" start="0" length="0">
      <dxf>
        <font>
          <b/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D1" start="0" length="0">
      <dxf>
        <font>
          <b/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E1" start="0" length="0">
      <dxf>
        <font>
          <b/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F1" start="0" length="0">
      <dxf>
        <font>
          <b/>
          <name val="Times New Roman Baltic"/>
          <family val="1"/>
        </font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7" dxf="1">
      <nc r="G1" t="inlineStr">
        <is>
          <t xml:space="preserve"> MATERIALIOJO IR NEMATERIALIOJO TURTO ĮSIGIJIMO, FINANSINIO TURTO PADIDĖJIMO IR FINANSINIŲ ĮSIPAREIGOJIMŲ VYKDYMO IŠLAIDOS</t>
        </is>
      </nc>
      <ndxf>
        <font>
          <b/>
          <name val="Times New Roman Baltic"/>
          <family val="1"/>
        </font>
        <alignment vertical="center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147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SUM(I2+I54+I119)</f>
      </nc>
      <ndxf>
        <font>
          <name val="Times New Roman Baltic"/>
          <family val="1"/>
        </font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SUM(J2+J54+J119)</f>
      </nc>
      <ndxf>
        <font>
          <name val="Times New Roman Baltic"/>
          <family val="1"/>
        </font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K1">
        <f>SUM(K2+K54+K119)</f>
      </nc>
      <ndxf>
        <font>
          <name val="Times New Roman Baltic"/>
          <family val="1"/>
        </font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L1">
        <f>SUM(L2+L54+L119)</f>
      </nc>
      <ndxf>
        <font>
          <name val="Times New Roman Baltic"/>
          <family val="1"/>
        </font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150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font>
          <b/>
          <name val="Times New Roman Baltic"/>
          <family val="1"/>
        </font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B1">
        <v>1</v>
      </nc>
      <ndxf>
        <font>
          <b/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C1" start="0" length="0">
      <dxf>
        <font>
          <b/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dxf>
    </rfmt>
    <rfmt sheetId="7" sqref="D1" start="0" length="0">
      <dxf>
        <font>
          <b/>
          <name val="Times New Roman Baltic"/>
          <family val="1"/>
        </font>
        <alignment vertical="top" wrapText="1"/>
        <border outline="0">
          <right style="hair">
            <color indexed="64"/>
          </right>
          <bottom style="hair">
            <color indexed="64"/>
          </bottom>
        </border>
      </dxf>
    </rfmt>
    <rfmt sheetId="7" sqref="E1" start="0" length="0">
      <dxf>
        <font>
          <b/>
          <name val="Times New Roman Baltic"/>
          <family val="1"/>
        </font>
        <alignment vertical="top" wrapText="1"/>
        <border outline="0">
          <right style="hair">
            <color indexed="64"/>
          </right>
          <bottom style="hair">
            <color indexed="64"/>
          </bottom>
        </border>
      </dxf>
    </rfmt>
    <rfmt sheetId="7" sqref="F1" start="0" length="0">
      <dxf>
        <font>
          <b/>
          <name val="Times New Roman Baltic"/>
          <family val="1"/>
        </font>
        <alignment horizontal="center" vertical="top" wrapText="1"/>
        <border outline="0">
          <right style="hair">
            <color indexed="64"/>
          </right>
          <bottom style="hair">
            <color indexed="64"/>
          </bottom>
        </border>
      </dxf>
    </rfmt>
    <rcc rId="0" sId="7" dxf="1">
      <nc r="G1" t="inlineStr">
        <is>
          <t>Materialiojo ir nematerialiojo turto įsigijimo išlaidos</t>
        </is>
      </nc>
      <ndxf>
        <font>
          <b/>
          <name val="Times New Roman Baltic"/>
          <family val="1"/>
        </font>
        <alignment vertical="center" wrapText="1"/>
        <border outline="0">
          <bottom style="hair">
            <color indexed="64"/>
          </bottom>
        </border>
      </ndxf>
    </rcc>
    <rcc rId="0" sId="7" dxf="1">
      <nc r="H1">
        <v>148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SUM(I2+I24+I31+I43+I47)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SUM(J2+J24+J31+J43+J47)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7" dxf="1">
      <nc r="K1">
        <f>SUM(K2+K24+K31+K43+K47)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7" dxf="1">
      <nc r="L1">
        <f>SUM(L2+L24+L31+L43+L47)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bottom style="hair">
            <color indexed="64"/>
          </bottom>
        </border>
      </ndxf>
    </rcc>
  </rrc>
  <rrc rId="1150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7" dxf="1">
      <nc r="B1">
        <v>1</v>
      </nc>
      <ndxf>
        <alignment vertical="top" wrapText="1"/>
        <border outline="0">
          <bottom style="hair">
            <color indexed="64"/>
          </bottom>
        </border>
      </ndxf>
    </rcc>
    <rcc rId="0" sId="7" dxf="1">
      <nc r="C1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fmt sheetId="7" sqref="D1" start="0" length="0">
      <dxf>
        <alignment vertical="top" wrapText="1"/>
        <border outline="0">
          <right style="hair">
            <color indexed="64"/>
          </right>
          <bottom style="hair">
            <color indexed="64"/>
          </bottom>
        </border>
      </dxf>
    </rfmt>
    <rfmt sheetId="7" sqref="E1" start="0" length="0">
      <dxf>
        <alignment vertical="top" wrapText="1"/>
        <border outline="0">
          <right style="hair">
            <color indexed="64"/>
          </right>
          <bottom style="hair">
            <color indexed="64"/>
          </bottom>
        </border>
      </dxf>
    </rfmt>
    <rfmt sheetId="7" sqref="F1" start="0" length="0">
      <dxf>
        <alignment horizontal="center" vertical="top" wrapText="1"/>
        <border outline="0">
          <bottom style="hair">
            <color indexed="64"/>
          </bottom>
        </border>
      </dxf>
    </rfmt>
    <rcc rId="0" sId="7" dxf="1">
      <nc r="G1" t="inlineStr">
        <is>
          <t>Ilgalaikio materialiojo turto kūrimo ir įsigijimo išlaidos</t>
        </is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H1">
        <v>149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SUM(I2+I5+I10+I15+I20)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7" dxf="1">
      <nc r="J1">
        <f>SUM(J2+J5+J10+J15+J20)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K1">
        <f>SUM(K2+K5+K10+K15+K20)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L1">
        <f>SUM(L2+L5+L10+L15+L20)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150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B1">
        <v>1</v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C1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E1" start="0" length="0">
      <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F1" start="0" length="0">
      <dxf>
        <alignment horizontal="center" vertical="top" wrapText="1"/>
        <border outline="0">
          <top style="hair">
            <color indexed="64"/>
          </top>
          <bottom style="hair">
            <color indexed="64"/>
          </bottom>
        </border>
      </dxf>
    </rfmt>
    <rcc rId="0" sId="7" dxf="1">
      <nc r="G1" t="inlineStr">
        <is>
          <t xml:space="preserve">Žemės įsigIjimo išlaidos </t>
        </is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H1">
        <v>150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I2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J2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bottom style="hair">
            <color indexed="64"/>
          </bottom>
        </border>
      </ndxf>
    </rcc>
    <rcc rId="0" sId="7" dxf="1">
      <nc r="K1">
        <f>K2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7" dxf="1">
      <nc r="L1">
        <f>L2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bottom style="hair">
            <color indexed="64"/>
          </bottom>
        </border>
      </ndxf>
    </rcc>
  </rrc>
  <rrc rId="1151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B1">
        <v>1</v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C1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F1" start="0" length="0">
      <dxf>
        <alignment horizontal="center"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7" dxf="1">
      <nc r="G1" t="inlineStr">
        <is>
          <t xml:space="preserve">Žemės įsigijimo išlaidos </t>
        </is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H1">
        <v>151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I2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7" dxf="1">
      <nc r="J1">
        <f>J2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K1">
        <f>K2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L1">
        <f>L2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151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B1">
        <v>1</v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C1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F1">
        <v>1</v>
      </nc>
      <ndxf>
        <alignment horizontal="center"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G1" t="inlineStr">
        <is>
          <t xml:space="preserve">Žemės įsigijimo išlaidos </t>
        </is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H1">
        <v>152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J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K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L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1151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7" dxf="1">
      <nc r="B1">
        <v>1</v>
      </nc>
      <ndxf>
        <alignment vertical="top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7" dxf="1">
      <nc r="C1">
        <v>1</v>
      </nc>
      <ndxf>
        <alignment vertical="top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7" dxf="1">
      <nc r="D1">
        <v>2</v>
      </nc>
      <ndxf>
        <alignment vertical="top" wrapText="1"/>
        <border outline="0">
          <right style="hair">
            <color indexed="64"/>
          </right>
          <bottom style="hair">
            <color indexed="64"/>
          </bottom>
        </border>
      </ndxf>
    </rcc>
    <rfmt sheetId="7" sqref="E1" start="0" length="0">
      <dxf>
        <alignment vertical="top" wrapText="1"/>
        <border outline="0">
          <right style="hair">
            <color indexed="64"/>
          </right>
          <bottom style="hair">
            <color indexed="64"/>
          </bottom>
        </border>
      </dxf>
    </rfmt>
    <rfmt sheetId="7" sqref="F1" start="0" length="0">
      <dxf>
        <alignment horizontal="center" vertical="top" wrapText="1"/>
        <border outline="0">
          <right style="hair">
            <color indexed="64"/>
          </right>
          <bottom style="hair">
            <color indexed="64"/>
          </bottom>
        </border>
      </dxf>
    </rfmt>
    <rcc rId="0" sId="7" dxf="1">
      <nc r="G1" t="inlineStr">
        <is>
          <t>Pastatų ir statinių įsigijimo išlaidos</t>
        </is>
      </nc>
      <ndxf>
        <font>
          <name val="Times New Roman Baltic"/>
          <family val="1"/>
        </font>
        <alignment vertical="top" wrapText="1"/>
        <border outline="0">
          <bottom style="hair">
            <color indexed="64"/>
          </bottom>
        </border>
      </ndxf>
    </rcc>
    <rcc rId="0" sId="7" dxf="1">
      <nc r="H1">
        <v>153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I2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7" dxf="1">
      <nc r="J1">
        <f>J2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bottom style="hair">
            <color indexed="64"/>
          </bottom>
        </border>
      </ndxf>
    </rcc>
    <rcc rId="0" sId="7" dxf="1">
      <nc r="K1">
        <f>K2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7" dxf="1">
      <nc r="L1">
        <f>L2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bottom style="hair">
            <color indexed="64"/>
          </bottom>
        </border>
      </ndxf>
    </rcc>
  </rrc>
  <rrc rId="1151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B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F1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7" dxf="1">
      <nc r="G1" t="inlineStr">
        <is>
          <t>Pastatų ir statinių įsigijimo išlaidos</t>
        </is>
      </nc>
      <ndxf>
        <font>
          <name val="Times New Roman Baltic"/>
          <family val="1"/>
        </font>
        <alignment vertical="top" wrapText="1"/>
        <border outline="0">
          <bottom style="hair">
            <color indexed="64"/>
          </bottom>
        </border>
      </ndxf>
    </rcc>
    <rcc rId="0" sId="7" dxf="1">
      <nc r="H1">
        <v>154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SUM(I2:I4)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SUM(J2:J4)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K1">
        <f>SUM(K2:K4)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L1">
        <f>SUM(L2:L4)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151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7" dxf="1">
      <nc r="B1">
        <v>1</v>
      </nc>
      <ndxf>
        <alignment vertical="top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7" dxf="1">
      <nc r="C1">
        <v>1</v>
      </nc>
      <ndxf>
        <alignment vertical="top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7" dxf="1">
      <nc r="D1">
        <v>2</v>
      </nc>
      <ndxf>
        <alignment vertical="top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7" dxf="1">
      <nc r="F1">
        <v>1</v>
      </nc>
      <ndxf>
        <alignment horizontal="center" vertical="top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7" dxf="1">
      <nc r="G1" t="inlineStr">
        <is>
          <t>Gyvenamųjų namų įsigijimo išlaidos</t>
        </is>
      </nc>
      <ndxf>
        <font>
          <name val="Times New Roman Baltic"/>
          <family val="1"/>
        </font>
        <alignment vertical="top" wrapText="1"/>
        <border outline="0">
          <bottom style="hair">
            <color indexed="64"/>
          </bottom>
        </border>
      </ndxf>
    </rcc>
    <rcc rId="0" sId="7" dxf="1">
      <nc r="H1">
        <v>155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bottom style="hair">
            <color indexed="64"/>
          </bottom>
        </border>
      </dxf>
    </rfmt>
    <rfmt sheetId="7" sqref="J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bottom style="hair">
            <color indexed="64"/>
          </bottom>
        </border>
      </dxf>
    </rfmt>
    <rfmt sheetId="7" sqref="K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bottom style="hair">
            <color indexed="64"/>
          </bottom>
        </border>
      </dxf>
    </rfmt>
    <rfmt sheetId="7" sqref="L1" start="0" length="0">
      <dxf>
        <numFmt numFmtId="164" formatCode="0.0"/>
        <alignment horizontal="right" vertical="center" wrapText="1"/>
        <border outline="0">
          <right style="hair">
            <color indexed="64"/>
          </right>
        </border>
      </dxf>
    </rfmt>
  </rrc>
  <rrc rId="1151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B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F1">
        <v>2</v>
      </nc>
      <n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G1" t="inlineStr">
        <is>
          <t>Negyvenamųjų pastatų įsigijimo išlaidos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156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J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K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L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1151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7" dxf="1">
      <nc r="B1">
        <v>1</v>
      </nc>
      <ndxf>
        <alignment vertical="top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7" dxf="1">
      <nc r="C1">
        <v>1</v>
      </nc>
      <ndxf>
        <alignment vertical="top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7" dxf="1">
      <nc r="D1">
        <v>2</v>
      </nc>
      <ndxf>
        <alignment vertical="top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7" dxf="1">
      <nc r="F1">
        <v>3</v>
      </nc>
      <ndxf>
        <alignment horizontal="center" vertical="top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7" dxf="1">
      <nc r="G1" t="inlineStr">
        <is>
          <t>Infrastruktūros ir kitų statinių įsigijimo išlaidos</t>
        </is>
      </nc>
      <ndxf>
        <font>
          <name val="Times New Roman Baltic"/>
          <family val="1"/>
        </font>
        <alignment vertical="top" wrapText="1"/>
        <border outline="0">
          <bottom style="hair">
            <color indexed="64"/>
          </bottom>
        </border>
      </ndxf>
    </rcc>
    <rcc rId="0" sId="7" dxf="1">
      <nc r="H1">
        <v>157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bottom style="hair">
            <color indexed="64"/>
          </bottom>
        </border>
      </dxf>
    </rfmt>
    <rfmt sheetId="7" sqref="J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bottom style="hair">
            <color indexed="64"/>
          </bottom>
        </border>
      </dxf>
    </rfmt>
    <rfmt sheetId="7" sqref="K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bottom style="hair">
            <color indexed="64"/>
          </bottom>
        </border>
      </dxf>
    </rfmt>
    <rfmt sheetId="7" sqref="L1" start="0" length="0">
      <dxf>
        <numFmt numFmtId="164" formatCode="0.0"/>
        <alignment horizontal="right" vertical="center" wrapText="1"/>
        <border outline="0">
          <right style="hair">
            <color indexed="64"/>
          </right>
        </border>
      </dxf>
    </rfmt>
  </rrc>
  <rrc rId="1151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B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3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E1" start="0" length="0">
      <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F1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7" dxf="1">
      <nc r="G1" t="inlineStr">
        <is>
          <t>Mašinų ir įrenginių įsigijimo išlaidos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158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I2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J2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K1">
        <f>K2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L1">
        <f>L2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151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B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3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F1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7" dxf="1">
      <nc r="G1" t="inlineStr">
        <is>
          <t>Mašinų ir įrenginių įsigijimo išlaidos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159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SUM(I2:I4)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SUM(J2:J4)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K1">
        <f>SUM(K2:K4)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L1">
        <f>SUM(L2:L4)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151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B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3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F1">
        <v>1</v>
      </nc>
      <n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G1" t="inlineStr">
        <is>
          <t>Transporto priemonių įsigijimo išlaidos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160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J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K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L1" start="0" length="0">
      <dxf>
        <numFmt numFmtId="164" formatCode="0.0"/>
        <alignment horizontal="right" vertical="center" wrapText="1"/>
        <border outline="0">
          <right style="hair">
            <color indexed="64"/>
          </right>
        </border>
      </dxf>
    </rfmt>
  </rrc>
  <rrc rId="1152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B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3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F1">
        <v>2</v>
      </nc>
      <n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G1" t="inlineStr">
        <is>
          <t>Kitų mašinų ir įrenginių įsigijimo išlaidos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161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bottom style="hair">
            <color indexed="64"/>
          </bottom>
        </border>
      </dxf>
    </rfmt>
    <rfmt sheetId="7" sqref="J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K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L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1152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B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3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F1">
        <v>3</v>
      </nc>
      <n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G1" t="inlineStr">
        <is>
          <t>Ginklų ir karinės įrangos įsigijimo išlaidos</t>
        </is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H1">
        <v>162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bottom style="hair">
            <color indexed="64"/>
          </bottom>
        </border>
      </dxf>
    </rfmt>
    <rfmt sheetId="7" sqref="J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K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L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1152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</border>
      </ndxf>
    </rcc>
    <rcc rId="0" sId="7" dxf="1">
      <nc r="B1">
        <v>1</v>
      </nc>
      <ndxf>
        <alignment vertical="top" wrapText="1"/>
        <border outline="0">
          <right style="hair">
            <color indexed="64"/>
          </right>
        </border>
      </ndxf>
    </rcc>
    <rcc rId="0" sId="7" dxf="1">
      <nc r="C1">
        <v>1</v>
      </nc>
      <ndxf>
        <alignment vertical="top" wrapText="1"/>
        <border outline="0">
          <right style="hair">
            <color indexed="64"/>
          </right>
        </border>
      </ndxf>
    </rcc>
    <rcc rId="0" sId="7" dxf="1">
      <nc r="D1">
        <v>4</v>
      </nc>
      <ndxf>
        <alignment vertical="top" wrapText="1"/>
        <border outline="0">
          <right style="hair">
            <color indexed="64"/>
          </right>
        </border>
      </ndxf>
    </rcc>
    <rfmt sheetId="7" sqref="E1" start="0" length="0">
      <dxf>
        <alignment vertical="top" wrapText="1"/>
        <border outline="0">
          <right style="hair">
            <color indexed="64"/>
          </right>
        </border>
      </dxf>
    </rfmt>
    <rfmt sheetId="7" sqref="F1" start="0" length="0">
      <dxf>
        <alignment horizontal="center" vertical="top" wrapText="1"/>
        <border outline="0">
          <right style="hair">
            <color indexed="64"/>
          </right>
        </border>
      </dxf>
    </rfmt>
    <rcc rId="0" sId="7" dxf="1">
      <nc r="G1" t="inlineStr">
        <is>
          <t>Kultūros ir kitų vertybių įsigijimo išlaidos</t>
        </is>
      </nc>
      <ndxf>
        <font>
          <name val="Times New Roman Baltic"/>
          <family val="1"/>
        </font>
        <alignment vertical="top" wrapText="1"/>
      </ndxf>
    </rcc>
    <rcc rId="0" sId="7" dxf="1">
      <nc r="H1">
        <v>163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I2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J2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</border>
      </ndxf>
    </rcc>
    <rcc rId="0" sId="7" dxf="1">
      <nc r="K1">
        <f>K2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</border>
      </ndxf>
    </rcc>
    <rcc rId="0" sId="7" dxf="1">
      <nc r="L1">
        <f>L2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</border>
      </ndxf>
    </rcc>
  </rrc>
  <rrc rId="1152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B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4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F1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7" dxf="1">
      <nc r="G1" t="inlineStr">
        <is>
          <t>Kultūros ir kitų vertybių įsigijimo išlaidos</t>
        </is>
      </nc>
      <ndxf>
        <font>
          <name val="Times New Roman Baltic"/>
          <family val="1"/>
        </font>
        <alignment vertical="top" wrapText="1"/>
      </ndxf>
    </rcc>
    <rcc rId="0" sId="7" dxf="1">
      <nc r="H1">
        <v>164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SUM(I2:I4)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7" dxf="1">
      <nc r="J1">
        <f>SUM(J2:J4)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K1">
        <f>SUM(K2:K4)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L1">
        <f>SUM(L2:L4)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152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B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4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F1">
        <v>1</v>
      </nc>
      <n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G1" t="inlineStr">
        <is>
          <t>Muziejinių vertybių įsigijimo išlaidos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165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J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K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L1" start="0" length="0">
      <dxf>
        <numFmt numFmtId="164" formatCode="0.0"/>
        <alignment horizontal="right" vertical="center" wrapText="1"/>
        <border outline="0">
          <right style="hair">
            <color indexed="64"/>
          </right>
        </border>
      </dxf>
    </rfmt>
  </rrc>
  <rrc rId="1152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7" dxf="1">
      <nc r="B1">
        <v>1</v>
      </nc>
      <ndxf>
        <alignment vertical="top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7" dxf="1">
      <nc r="C1">
        <v>1</v>
      </nc>
      <ndxf>
        <alignment vertical="top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7" dxf="1">
      <nc r="D1">
        <v>4</v>
      </nc>
      <ndxf>
        <alignment vertical="top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7" dxf="1">
      <nc r="F1">
        <v>2</v>
      </nc>
      <ndxf>
        <alignment horizontal="center" vertical="top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7" dxf="1">
      <nc r="G1" t="inlineStr">
        <is>
          <r>
            <t>Antikvarinių</t>
          </r>
          <r>
            <rPr>
              <sz val="10"/>
              <color rgb="FFFF0000"/>
              <rFont val="Times New Roman Baltic"/>
              <charset val="186"/>
            </rPr>
            <t xml:space="preserve"> </t>
          </r>
          <r>
            <rPr>
              <sz val="10"/>
              <rFont val="Times New Roman Baltic"/>
              <charset val="186"/>
            </rPr>
            <t>ir kitų meno kūrinių įsigijimo išlaidos</t>
          </r>
        </is>
      </nc>
      <ndxf>
        <font>
          <name val="Times New Roman Baltic"/>
          <family val="1"/>
        </font>
        <alignment vertical="top" wrapText="1"/>
        <border outline="0">
          <bottom style="hair">
            <color indexed="64"/>
          </bottom>
        </border>
      </ndxf>
    </rcc>
    <rcc rId="0" sId="7" dxf="1">
      <nc r="H1">
        <v>166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bottom style="hair">
            <color indexed="64"/>
          </bottom>
        </border>
      </dxf>
    </rfmt>
    <rfmt sheetId="7" sqref="J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bottom style="hair">
            <color indexed="64"/>
          </bottom>
        </border>
      </dxf>
    </rfmt>
    <rfmt sheetId="7" sqref="K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bottom style="hair">
            <color indexed="64"/>
          </bottom>
        </border>
      </dxf>
    </rfmt>
    <rfmt sheetId="7" sqref="L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1152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B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4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F1">
        <v>3</v>
      </nc>
      <n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G1" t="inlineStr">
        <is>
          <t>Kitų vertybių įsigijimo išlaidos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167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bottom style="hair">
            <color indexed="64"/>
          </bottom>
        </border>
      </dxf>
    </rfmt>
    <rfmt sheetId="7" sqref="J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bottom style="hair">
            <color indexed="64"/>
          </bottom>
        </border>
      </dxf>
    </rfmt>
    <rfmt sheetId="7" sqref="K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bottom style="hair">
            <color indexed="64"/>
          </bottom>
        </border>
      </dxf>
    </rfmt>
    <rfmt sheetId="7" sqref="L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1152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B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5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E1" start="0" length="0">
      <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F1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7" dxf="1">
      <nc r="G1" t="inlineStr">
        <is>
          <t>Kito ilgalaikio materialiojo turto įsigijimo išlaidos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168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I2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J2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K1">
        <f>K2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L1">
        <f>L2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152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</border>
      </ndxf>
    </rcc>
    <rcc rId="0" sId="7" dxf="1">
      <nc r="B1">
        <v>1</v>
      </nc>
      <ndxf>
        <alignment vertical="top" wrapText="1"/>
        <border outline="0">
          <right style="hair">
            <color indexed="64"/>
          </right>
        </border>
      </ndxf>
    </rcc>
    <rcc rId="0" sId="7" dxf="1">
      <nc r="C1">
        <v>1</v>
      </nc>
      <ndxf>
        <alignment vertical="top" wrapText="1"/>
        <border outline="0">
          <right style="hair">
            <color indexed="64"/>
          </right>
        </border>
      </ndxf>
    </rcc>
    <rcc rId="0" sId="7" dxf="1">
      <nc r="D1">
        <v>5</v>
      </nc>
      <ndxf>
        <alignment vertical="top" wrapText="1"/>
        <border outline="0">
          <right style="hair">
            <color indexed="64"/>
          </right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</border>
      </ndxf>
    </rcc>
    <rfmt sheetId="7" sqref="F1" start="0" length="0">
      <dxf>
        <alignment horizontal="center" vertical="top" wrapText="1"/>
        <border outline="0">
          <right style="hair">
            <color indexed="64"/>
          </right>
        </border>
      </dxf>
    </rfmt>
    <rcc rId="0" sId="7" dxf="1">
      <nc r="G1" t="inlineStr">
        <is>
          <t>Kito ilgalaikio materialiojo turto įsigijimo išlaidos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169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I2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J2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K1">
        <f>K2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L1">
        <f>L2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152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B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5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F1">
        <v>1</v>
      </nc>
      <n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G1" t="inlineStr">
        <is>
          <t>Kito ilgalaikio materialiojo turto įsigijimo išlaidos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170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bottom style="hair">
            <color indexed="64"/>
          </bottom>
        </border>
      </dxf>
    </rfmt>
    <rfmt sheetId="7" sqref="J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K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L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1153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</border>
      </ndxf>
    </rcc>
    <rcc rId="0" sId="7" dxf="1">
      <nc r="B1">
        <v>1</v>
      </nc>
      <ndxf>
        <alignment vertical="top" wrapText="1"/>
        <border outline="0">
          <right style="hair">
            <color indexed="64"/>
          </right>
        </border>
      </ndxf>
    </rcc>
    <rcc rId="0" sId="7" dxf="1">
      <nc r="C1">
        <v>2</v>
      </nc>
      <ndxf>
        <alignment vertical="top" wrapText="1"/>
        <border outline="0">
          <right style="hair">
            <color indexed="64"/>
          </right>
        </border>
      </ndxf>
    </rcc>
    <rfmt sheetId="7" sqref="D1" start="0" length="0">
      <dxf>
        <alignment vertical="top" wrapText="1"/>
        <border outline="0">
          <right style="hair">
            <color indexed="64"/>
          </right>
        </border>
      </dxf>
    </rfmt>
    <rfmt sheetId="7" sqref="E1" start="0" length="0">
      <dxf>
        <alignment vertical="top" wrapText="1"/>
        <border outline="0">
          <right style="hair">
            <color indexed="64"/>
          </right>
        </border>
      </dxf>
    </rfmt>
    <rfmt sheetId="7" sqref="F1" start="0" length="0">
      <dxf>
        <alignment horizontal="center" vertical="top" wrapText="1"/>
        <border outline="0">
          <right style="hair">
            <color indexed="64"/>
          </right>
        </border>
      </dxf>
    </rfmt>
    <rcc rId="0" sId="7" dxf="1">
      <nc r="G1" t="inlineStr">
        <is>
          <t>Nematerialiojo turto kūrimo ir įsigijimo išlaidos</t>
        </is>
      </nc>
      <ndxf>
        <font>
          <name val="Times New Roman Baltic"/>
          <family val="1"/>
        </font>
        <alignment vertical="top" wrapText="1"/>
      </ndxf>
    </rcc>
    <rcc rId="0" sId="7" dxf="1">
      <nc r="H1">
        <v>171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I2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J2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</border>
      </ndxf>
    </rcc>
    <rcc rId="0" sId="7" dxf="1">
      <nc r="K1">
        <f>K2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</border>
      </ndxf>
    </rcc>
    <rcc rId="0" sId="7" dxf="1">
      <nc r="L1">
        <f>L2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</border>
      </ndxf>
    </rcc>
  </rrc>
  <rrc rId="1153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B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E1" start="0" length="0">
      <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F1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7" dxf="1">
      <nc r="G1" t="inlineStr">
        <is>
          <t>Nematerialiojo turto kūrimo ir įsigijimo išlaidos</t>
        </is>
      </nc>
      <ndxf>
        <font>
          <name val="Times New Roman Baltic"/>
          <family val="1"/>
        </font>
        <alignment vertical="top" wrapText="1"/>
      </ndxf>
    </rcc>
    <rcc rId="0" sId="7" dxf="1">
      <nc r="H1">
        <v>172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I2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7" dxf="1">
      <nc r="J1">
        <f>J2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K1">
        <f>K2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L1">
        <f>L2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153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7" dxf="1">
      <nc r="B1">
        <v>1</v>
      </nc>
      <ndxf>
        <alignment vertical="top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7" dxf="1">
      <nc r="C1">
        <v>2</v>
      </nc>
      <ndxf>
        <alignment vertical="top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7" dxf="1">
      <nc r="D1">
        <v>1</v>
      </nc>
      <ndxf>
        <alignment vertical="top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  <bottom style="hair">
            <color indexed="64"/>
          </bottom>
        </border>
      </ndxf>
    </rcc>
    <rfmt sheetId="7" sqref="F1" start="0" length="0">
      <dxf>
        <alignment horizontal="center" vertical="top" wrapText="1"/>
        <border outline="0">
          <right style="hair">
            <color indexed="64"/>
          </right>
          <bottom style="hair">
            <color indexed="64"/>
          </bottom>
        </border>
      </dxf>
    </rfmt>
    <rcc rId="0" sId="7" dxf="1">
      <nc r="G1" t="inlineStr">
        <is>
          <t>Nematerialiojo turto kūrimo ir įsigijimo išlaidos</t>
        </is>
      </nc>
      <ndxf>
        <font>
          <name val="Times New Roman Baltic"/>
          <family val="1"/>
        </font>
        <alignment vertical="top" wrapText="1"/>
      </ndxf>
    </rcc>
    <rcc rId="0" sId="7" dxf="1">
      <nc r="H1">
        <v>173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SUM(I2:I5)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SUM(J2:J5)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bottom style="hair">
            <color indexed="64"/>
          </bottom>
        </border>
      </ndxf>
    </rcc>
    <rcc rId="0" sId="7" dxf="1">
      <nc r="K1">
        <f>SUM(K2:K5)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7" dxf="1">
      <nc r="L1">
        <f>SUM(L2:L5)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bottom style="hair">
            <color indexed="64"/>
          </bottom>
        </border>
      </ndxf>
    </rcc>
  </rrc>
  <rrc rId="1153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B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F1">
        <v>2</v>
      </nc>
      <ndxf>
        <font>
          <name val="Times New Roman Baltic"/>
          <family val="1"/>
        </font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G1" t="inlineStr">
        <is>
          <r>
            <t>Kompiuterinės programinės įrangos ir kompiuterinės programinės įrangos licencijų</t>
          </r>
          <r>
            <rPr>
              <strike/>
              <sz val="10"/>
              <color rgb="FFFF0000"/>
              <rFont val="Times New Roman Baltic"/>
              <charset val="186"/>
            </rPr>
            <t xml:space="preserve"> </t>
          </r>
          <r>
            <rPr>
              <sz val="10"/>
              <rFont val="Times New Roman Baltic"/>
              <charset val="186"/>
            </rPr>
            <t>įsigijimo išlaidos</t>
          </r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174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J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K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L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1153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B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F1">
        <v>3</v>
      </nc>
      <ndxf>
        <font>
          <name val="Times New Roman Baltic"/>
          <family val="1"/>
        </font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G1" t="inlineStr">
        <is>
          <t>Patentų įsigijimo išlaidos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175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J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K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L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1153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B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F1">
        <v>4</v>
      </nc>
      <ndxf>
        <font>
          <name val="Times New Roman Baltic"/>
          <family val="1"/>
        </font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G1" t="inlineStr">
        <is>
          <t>Literatūros ir meno kūrinių įsigijimo išlaidos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176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J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K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L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1153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</border>
      </ndxf>
    </rcc>
    <rcc rId="0" sId="7" dxf="1">
      <nc r="B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</border>
      </ndxf>
    </rcc>
    <rcc rId="0" sId="7" dxf="1">
      <nc r="C1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</border>
      </ndxf>
    </rcc>
    <rcc rId="0" sId="7" dxf="1">
      <nc r="D1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</border>
      </ndxf>
    </rcc>
    <rcc rId="0" sId="7" dxf="1">
      <nc r="F1">
        <v>5</v>
      </nc>
      <ndxf>
        <font>
          <name val="Times New Roman Baltic"/>
          <family val="1"/>
        </font>
        <alignment horizontal="center" vertical="top" wrapText="1"/>
        <border outline="0">
          <right style="hair">
            <color indexed="64"/>
          </right>
          <top style="hair">
            <color indexed="64"/>
          </top>
        </border>
      </ndxf>
    </rcc>
    <rcc rId="0" sId="7" dxf="1">
      <nc r="G1" t="inlineStr">
        <is>
          <t>Kito nematerialiojo turto įsigijimo išlaidos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</border>
      </ndxf>
    </rcc>
    <rcc rId="0" sId="7" dxf="1">
      <nc r="H1">
        <v>177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J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K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L1" start="0" length="0">
      <dxf>
        <numFmt numFmtId="164" formatCode="0.0"/>
        <alignment horizontal="right" vertical="center" wrapText="1"/>
        <border outline="0">
          <right style="hair">
            <color indexed="64"/>
          </right>
        </border>
      </dxf>
    </rfmt>
  </rrc>
  <rrc rId="1153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B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3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D1" start="0" length="0">
      <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E1" start="0" length="0">
      <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F1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7" dxf="1">
      <nc r="G1" t="inlineStr">
        <is>
          <t>Atsargų kūrimo ir įsigijimo išlaidos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178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SUM(I2+I5)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SUM(J2+J5)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K1">
        <f>SUM(K2+K5)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L1">
        <f>SUM(L2+L5)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153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7" dxf="1">
      <nc r="B1">
        <v>1</v>
      </nc>
      <ndxf>
        <alignment vertical="top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7" dxf="1">
      <nc r="C1">
        <v>3</v>
      </nc>
      <ndxf>
        <alignment vertical="top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7" dxf="1">
      <nc r="D1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fmt sheetId="7" sqref="E1" start="0" length="0">
      <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F1" start="0" length="0">
      <dxf>
        <alignment horizontal="center" vertical="top" wrapText="1"/>
        <border outline="0">
          <right style="hair">
            <color indexed="64"/>
          </right>
          <bottom style="hair">
            <color indexed="64"/>
          </bottom>
        </border>
      </dxf>
    </rfmt>
    <rcc rId="0" sId="7" dxf="1">
      <nc r="G1" t="inlineStr">
        <is>
          <t>Strateginių ir neliečiamųjų atsargų įsigijimo išlaidos</t>
        </is>
      </nc>
      <ndxf>
        <font>
          <name val="Times New Roman Baltic"/>
          <family val="1"/>
        </font>
        <alignment vertical="top" wrapText="1"/>
        <border outline="0">
          <bottom style="hair">
            <color indexed="64"/>
          </bottom>
        </border>
      </ndxf>
    </rcc>
    <rcc rId="0" sId="7" dxf="1">
      <nc r="H1">
        <v>179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I2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7" dxf="1">
      <nc r="J1">
        <f>J2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bottom style="hair">
            <color indexed="64"/>
          </bottom>
        </border>
      </ndxf>
    </rcc>
    <rcc rId="0" sId="7" dxf="1">
      <nc r="K1">
        <f>K2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7" dxf="1">
      <nc r="L1">
        <f>L2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bottom style="hair">
            <color indexed="64"/>
          </bottom>
        </border>
      </ndxf>
    </rcc>
  </rrc>
  <rrc rId="1153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B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3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F1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7" dxf="1">
      <nc r="G1" t="inlineStr">
        <is>
          <t>Strateginių ir neliečiamųjų atsargų įsigijimo išlaidos</t>
        </is>
      </nc>
      <ndxf>
        <font>
          <name val="Times New Roman Baltic"/>
          <family val="1"/>
        </font>
        <alignment vertical="top" wrapText="1"/>
        <border outline="0">
          <bottom style="hair">
            <color indexed="64"/>
          </bottom>
        </border>
      </ndxf>
    </rcc>
    <rcc rId="0" sId="7" dxf="1">
      <nc r="H1">
        <v>180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I2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J2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K1">
        <f>K2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L1">
        <f>L2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154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B1">
        <v>1</v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C1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F1">
        <v>1</v>
      </nc>
      <n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G1" t="inlineStr">
        <is>
          <t>Strateginių ir neliečiamųjų atsargų įsigijimo išlaidos</t>
        </is>
      </nc>
      <ndxf>
        <font>
          <name val="Times New Roman Baltic"/>
          <family val="1"/>
        </font>
        <alignment vertical="top" wrapText="1"/>
        <border outline="0">
          <bottom style="hair">
            <color indexed="64"/>
          </bottom>
        </border>
      </ndxf>
    </rcc>
    <rcc rId="0" sId="7" dxf="1">
      <nc r="H1">
        <v>181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right style="hair">
            <color indexed="64"/>
          </right>
        </border>
      </dxf>
    </rfmt>
    <rfmt sheetId="7" sqref="J1" start="0" length="0">
      <dxf>
        <numFmt numFmtId="164" formatCode="0.0"/>
        <alignment horizontal="right" vertical="center" wrapText="1"/>
        <border outline="0">
          <right style="hair">
            <color indexed="64"/>
          </right>
        </border>
      </dxf>
    </rfmt>
    <rfmt sheetId="7" sqref="K1" start="0" length="0">
      <dxf>
        <numFmt numFmtId="164" formatCode="0.0"/>
        <alignment horizontal="right" vertical="center" wrapText="1"/>
        <border outline="0">
          <right style="hair">
            <color indexed="64"/>
          </right>
        </border>
      </dxf>
    </rfmt>
    <rfmt sheetId="7" sqref="L1" start="0" length="0">
      <dxf>
        <numFmt numFmtId="164" formatCode="0.0"/>
        <alignment horizontal="right" vertical="center" wrapText="1"/>
        <border outline="0">
          <right style="hair">
            <color indexed="64"/>
          </right>
        </border>
      </dxf>
    </rfmt>
  </rrc>
  <rrc rId="1154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B1">
        <v>1</v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C1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E1" start="0" length="0">
      <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F1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7" dxf="1">
      <nc r="G1" t="inlineStr">
        <is>
          <t>Kitų atsargų įsigijimo išlaidos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182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I2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J2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K1">
        <f>K2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L1">
        <f>L2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154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7" dxf="1">
      <nc r="B1">
        <v>1</v>
      </nc>
      <ndxf>
        <alignment vertical="top" wrapText="1"/>
        <border outline="0">
          <bottom style="hair">
            <color indexed="64"/>
          </bottom>
        </border>
      </ndxf>
    </rcc>
    <rcc rId="0" sId="7" dxf="1">
      <nc r="C1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7" dxf="1">
      <nc r="D1">
        <v>2</v>
      </nc>
      <ndxf>
        <alignment vertical="top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  <bottom style="hair">
            <color indexed="64"/>
          </bottom>
        </border>
      </ndxf>
    </rcc>
    <rfmt sheetId="7" sqref="F1" start="0" length="0">
      <dxf>
        <alignment horizontal="center" vertical="top" wrapText="1"/>
        <border outline="0">
          <right style="hair">
            <color indexed="64"/>
          </right>
          <bottom style="hair">
            <color indexed="64"/>
          </bottom>
        </border>
      </dxf>
    </rfmt>
    <rcc rId="0" sId="7" dxf="1">
      <nc r="G1" t="inlineStr">
        <is>
          <t>Kitų atsargų įsigijimo išlaidos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183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SUM(I2:I7)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SUM(J2:J7)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K1">
        <f>SUM(K2:K7)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L1">
        <f>SUM(L2:L7)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M1">
        <f>SUM(M2:M7)</f>
      </nc>
      <ndxf>
        <numFmt numFmtId="164" formatCode="0.0"/>
        <fill>
          <patternFill patternType="solid">
            <bgColor rgb="FFC00000"/>
          </patternFill>
        </fill>
        <alignment horizontal="right" vertical="center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7" dxf="1">
      <nc r="N1">
        <f>SUM(N2:N7)</f>
      </nc>
      <ndxf>
        <numFmt numFmtId="164" formatCode="0.0"/>
        <fill>
          <patternFill patternType="solid">
            <bgColor rgb="FFC00000"/>
          </patternFill>
        </fill>
        <alignment horizontal="right" vertical="center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7" dxf="1">
      <nc r="O1">
        <f>SUM(O2:O7)</f>
      </nc>
      <ndxf>
        <numFmt numFmtId="164" formatCode="0.0"/>
        <fill>
          <patternFill patternType="solid">
            <bgColor rgb="FFC00000"/>
          </patternFill>
        </fill>
        <alignment horizontal="right" vertical="center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7" dxf="1">
      <nc r="P1">
        <f>SUM(P2:P7)</f>
      </nc>
      <ndxf>
        <numFmt numFmtId="164" formatCode="0.0"/>
        <fill>
          <patternFill patternType="solid">
            <bgColor rgb="FFC00000"/>
          </patternFill>
        </fill>
        <alignment horizontal="right" vertical="center" wrapText="1"/>
        <border outline="0">
          <right style="hair">
            <color indexed="64"/>
          </right>
          <bottom style="hair">
            <color indexed="64"/>
          </bottom>
        </border>
      </ndxf>
    </rcc>
  </rrc>
  <rrc rId="1154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B1">
        <v>1</v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C1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F1">
        <v>1</v>
      </nc>
      <n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G1" t="inlineStr">
        <is>
          <t>Žaliavų ir medžiagų įsigijimo išlaidos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184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J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K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L1" start="0" length="0">
      <dxf>
        <numFmt numFmtId="164" formatCode="0.0"/>
        <alignment horizontal="right" vertical="center" wrapText="1"/>
        <border outline="0">
          <right style="hair">
            <color indexed="64"/>
          </right>
        </border>
      </dxf>
    </rfmt>
  </rrc>
  <rrc rId="1154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B1">
        <v>1</v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C1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F1">
        <v>2</v>
      </nc>
      <n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G1" t="inlineStr">
        <is>
          <t>Nebaigtos gaminti produkcijos  įsigijimo išlaidos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185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J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K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L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1154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B1">
        <v>1</v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C1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F1">
        <v>3</v>
      </nc>
      <n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G1" t="inlineStr">
        <is>
          <t>Pagamintos produkcijos įsigijimo išlaidos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186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J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K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L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1154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B1">
        <v>1</v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C1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F1">
        <v>4</v>
      </nc>
      <n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G1" t="inlineStr">
        <is>
          <t>Prekių, skirtų parduoti arba perduoti įsigijimo išlaidos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187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J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K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L1" start="0" length="0">
      <dxf>
        <numFmt numFmtId="164" formatCode="0.0"/>
        <alignment horizontal="right" vertical="center" wrapText="1"/>
        <border outline="0">
          <right style="hair">
            <color indexed="64"/>
          </right>
        </border>
      </dxf>
    </rfmt>
  </rrc>
  <rrc rId="1154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B1">
        <v>1</v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C1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F1">
        <v>5</v>
      </nc>
      <n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G1" t="inlineStr">
        <is>
          <t>Karinių atsargų įsigijimo išlaidos</t>
        </is>
      </nc>
      <ndxf>
        <font>
          <name val="Times New Roman Baltic"/>
          <family val="1"/>
        </font>
        <alignment vertical="top" wrapText="1"/>
        <border outline="0">
          <bottom style="hair">
            <color indexed="64"/>
          </bottom>
        </border>
      </ndxf>
    </rcc>
    <rcc rId="0" sId="7" dxf="1">
      <nc r="H1">
        <v>188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J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K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L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1154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B1">
        <v>1</v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C1">
        <v>3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2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F1">
        <v>6</v>
      </nc>
      <ndxf>
        <font>
          <name val="Times New Roman Baltic"/>
          <family val="1"/>
        </font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G1" t="inlineStr">
        <is>
          <t>Kitų atsargų įsigijimo išlaidos</t>
        </is>
      </nc>
      <ndxf>
        <font>
          <name val="Times New Roman Baltic"/>
          <family val="1"/>
        </font>
        <alignment vertical="top" wrapText="1"/>
        <border outline="0">
          <bottom style="hair">
            <color indexed="64"/>
          </bottom>
        </border>
      </ndxf>
    </rcc>
    <rcc rId="0" sId="7" dxf="1">
      <nc r="H1">
        <v>189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J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K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L1" start="0" length="0">
      <dxf>
        <numFmt numFmtId="164" formatCode="0.0"/>
        <alignment horizontal="right" vertical="center" wrapText="1"/>
        <border outline="0">
          <right style="hair">
            <color indexed="64"/>
          </right>
        </border>
      </dxf>
    </rfmt>
  </rrc>
  <rrc rId="1154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7" dxf="1">
      <nc r="B1">
        <v>1</v>
      </nc>
      <ndxf>
        <alignment vertical="top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7" dxf="1">
      <nc r="C1">
        <v>4</v>
      </nc>
      <ndxf>
        <alignment vertical="top" wrapText="1"/>
        <border outline="0">
          <right style="hair">
            <color indexed="64"/>
          </right>
          <bottom style="hair">
            <color indexed="64"/>
          </bottom>
        </border>
      </ndxf>
    </rcc>
    <rfmt sheetId="7" sqref="D1" start="0" length="0">
      <dxf>
        <alignment vertical="top" wrapText="1"/>
        <border outline="0">
          <right style="hair">
            <color indexed="64"/>
          </right>
          <bottom style="hair">
            <color indexed="64"/>
          </bottom>
        </border>
      </dxf>
    </rfmt>
    <rfmt sheetId="7" sqref="E1" start="0" length="0">
      <dxf>
        <alignment vertical="top" wrapText="1"/>
        <border outline="0">
          <right style="hair">
            <color indexed="64"/>
          </right>
          <bottom style="hair">
            <color indexed="64"/>
          </bottom>
        </border>
      </dxf>
    </rfmt>
    <rfmt sheetId="7" sqref="F1" start="0" length="0">
      <dxf>
        <alignment horizontal="center" vertical="top" wrapText="1"/>
        <border outline="0">
          <right style="hair">
            <color indexed="64"/>
          </right>
          <bottom style="hair">
            <color indexed="64"/>
          </bottom>
        </border>
      </dxf>
    </rfmt>
    <rcc rId="0" sId="7" dxf="1">
      <nc r="G1" t="inlineStr">
        <is>
          <t>Ilgalaikio turto finansinės nuomos (lizingo)  išlaidos</t>
        </is>
      </nc>
      <ndxf>
        <font>
          <name val="Times New Roman Baltic"/>
          <family val="1"/>
        </font>
        <alignment vertical="top" wrapText="1"/>
        <border outline="0">
          <bottom style="hair">
            <color indexed="64"/>
          </bottom>
        </border>
      </ndxf>
    </rcc>
    <rcc rId="0" sId="7" dxf="1">
      <nc r="H1">
        <v>190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I2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7" dxf="1">
      <nc r="J1">
        <f>J2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bottom style="hair">
            <color indexed="64"/>
          </bottom>
        </border>
      </ndxf>
    </rcc>
    <rcc rId="0" sId="7" dxf="1">
      <nc r="K1">
        <f>K2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7" dxf="1">
      <nc r="L1">
        <f>L2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</rrc>
  <rrc rId="1155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</border>
      </ndxf>
    </rcc>
    <rcc rId="0" sId="7" dxf="1">
      <nc r="B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</border>
      </ndxf>
    </rcc>
    <rcc rId="0" sId="7" dxf="1">
      <nc r="C1">
        <v>4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</border>
      </ndxf>
    </rcc>
    <rcc rId="0" sId="7" dxf="1">
      <nc r="D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</border>
      </ndxf>
    </rcc>
    <rfmt sheetId="7" sqref="E1" start="0" length="0">
      <dxf>
        <alignment vertical="top" wrapText="1"/>
        <border outline="0">
          <right style="hair">
            <color indexed="64"/>
          </right>
          <top style="hair">
            <color indexed="64"/>
          </top>
        </border>
      </dxf>
    </rfmt>
    <rfmt sheetId="7" sqref="F1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</border>
      </dxf>
    </rfmt>
    <rcc rId="0" sId="7" dxf="1">
      <nc r="G1" t="inlineStr">
        <is>
          <t>Ilgalaikio turto finansinės nuomos (lizingo)  išlaidos</t>
        </is>
      </nc>
      <ndxf>
        <font>
          <name val="Times New Roman Baltic"/>
          <family val="1"/>
        </font>
        <alignment vertical="top" wrapText="1"/>
        <border outline="0">
          <bottom style="hair">
            <color indexed="64"/>
          </bottom>
        </border>
      </ndxf>
    </rcc>
    <rcc rId="0" sId="7" dxf="1">
      <nc r="H1">
        <v>191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I2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</border>
      </ndxf>
    </rcc>
    <rcc rId="0" sId="7" dxf="1">
      <nc r="J1">
        <f>J2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top style="hair">
            <color indexed="64"/>
          </top>
        </border>
      </ndxf>
    </rcc>
    <rcc rId="0" sId="7" dxf="1">
      <nc r="K1">
        <f>K2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</ndxf>
    </rcc>
    <rcc rId="0" sId="7" dxf="1">
      <nc r="L1">
        <f>L2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</ndxf>
    </rcc>
  </rrc>
  <rrc rId="1155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B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4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F1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7" dxf="1">
      <nc r="G1" t="inlineStr">
        <is>
          <r>
            <t>Ilgalaikio turto</t>
          </r>
          <r>
            <rPr>
              <strike/>
              <sz val="10"/>
              <color rgb="FFFF0000"/>
              <rFont val="Times New Roman Baltic"/>
              <charset val="186"/>
            </rPr>
            <t xml:space="preserve"> </t>
          </r>
          <r>
            <rPr>
              <sz val="10"/>
              <rFont val="Times New Roman Baltic"/>
              <charset val="186"/>
            </rPr>
            <t>finansinės nuomos (lizingo) išlaidos</t>
          </r>
        </is>
      </nc>
      <ndxf>
        <font>
          <name val="Times New Roman Baltic"/>
          <family val="1"/>
        </font>
        <alignment vertical="top" wrapText="1"/>
        <border outline="0">
          <bottom style="hair">
            <color indexed="64"/>
          </bottom>
        </border>
      </ndxf>
    </rcc>
    <rcc rId="0" sId="7" dxf="1">
      <nc r="H1">
        <v>192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I2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J2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K1">
        <f>K2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L1">
        <f>L2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155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B1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4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F1">
        <v>1</v>
      </nc>
      <n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G1" t="inlineStr">
        <is>
          <t>Ilgalaikio turto finansinės nuomos (lizingo) išlaidos</t>
        </is>
      </nc>
      <ndxf>
        <font>
          <name val="Times New Roman Baltic"/>
          <family val="1"/>
        </font>
        <alignment vertical="top" wrapText="1"/>
        <border outline="0">
          <bottom style="hair">
            <color indexed="64"/>
          </bottom>
        </border>
      </ndxf>
    </rcc>
    <rcc rId="0" sId="7" dxf="1">
      <nc r="H1">
        <v>193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J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K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L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1155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B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5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D1" start="0" length="0">
      <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E1" start="0" length="0">
      <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F1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7" dxf="1">
      <nc r="G1" t="inlineStr">
        <is>
          <r>
            <t>Biologinio turto ir žemės gelmių  išteklių</t>
          </r>
          <r>
            <rPr>
              <strike/>
              <sz val="10"/>
              <color rgb="FFFF0000"/>
              <rFont val="Times New Roman Baltic"/>
              <charset val="186"/>
            </rPr>
            <t xml:space="preserve"> </t>
          </r>
          <r>
            <rPr>
              <sz val="10"/>
              <rFont val="Times New Roman Baltic"/>
              <charset val="186"/>
            </rPr>
            <t>įsigijimo išlaidos</t>
          </r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194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I2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J2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K1">
        <f>K2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L1">
        <f>L2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155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B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5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E1" start="0" length="0">
      <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F1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7" dxf="1">
      <nc r="G1" t="inlineStr">
        <is>
          <r>
            <t>Biologinio turto ir žemės gelmių  išteklių</t>
          </r>
          <r>
            <rPr>
              <strike/>
              <sz val="10"/>
              <color rgb="FFFF0000"/>
              <rFont val="Times New Roman Baltic"/>
              <charset val="186"/>
            </rPr>
            <t xml:space="preserve"> </t>
          </r>
          <r>
            <rPr>
              <sz val="10"/>
              <rFont val="Times New Roman Baltic"/>
              <charset val="186"/>
            </rPr>
            <t>įsigijimo išlaidos</t>
          </r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195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I2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J2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K1">
        <f>K2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L1">
        <f>L2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155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B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5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F1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7" dxf="1">
      <nc r="G1" t="inlineStr">
        <is>
          <r>
            <t>Biologinio turto ir žemės gelmių  išteklių</t>
          </r>
          <r>
            <rPr>
              <strike/>
              <sz val="10"/>
              <color rgb="FFFF0000"/>
              <rFont val="Times New Roman Baltic"/>
              <charset val="186"/>
            </rPr>
            <t xml:space="preserve"> </t>
          </r>
          <r>
            <rPr>
              <sz val="10"/>
              <rFont val="Times New Roman Baltic"/>
              <charset val="186"/>
            </rPr>
            <t>įsigijimo išlaidos</t>
          </r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196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SUM(I2:I4)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SUM(J2:J4)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K1">
        <f>SUM(K2:K4)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L1">
        <f>SUM(L2:L4)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155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B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5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F1">
        <v>1</v>
      </nc>
      <n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G1" t="inlineStr">
        <is>
          <t>Žemės gelmių išteklių įsigijimo išlaidos</t>
        </is>
      </nc>
      <ndxf>
        <font>
          <name val="Times New Roman Baltic"/>
          <family val="1"/>
        </font>
        <alignment vertical="center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197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J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K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L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1155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B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5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F1">
        <v>2</v>
      </nc>
      <n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G1" t="inlineStr">
        <is>
          <t>Gyvulių ir kitų gyvūnų įsigijimo išlaidos</t>
        </is>
      </nc>
      <ndxf>
        <font>
          <name val="Times New Roman Baltic"/>
          <family val="1"/>
        </font>
        <alignment vertical="center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198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J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K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L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1155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B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5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F1">
        <v>3</v>
      </nc>
      <n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G1" t="inlineStr">
        <is>
          <t>Miškų, vaismedžių ir kitų augalų įsigijimo išlaidos</t>
        </is>
      </nc>
      <ndxf>
        <font>
          <name val="Times New Roman Baltic"/>
          <family val="1"/>
        </font>
        <alignment vertical="center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199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J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K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L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1155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font>
          <b/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B1">
        <v>2</v>
      </nc>
      <ndxf>
        <font>
          <b/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C1" start="0" length="0">
      <dxf>
        <font>
          <b/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D1" start="0" length="0">
      <dxf>
        <font>
          <b/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E1" start="0" length="0">
      <dxf>
        <font>
          <b/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F1" start="0" length="0">
      <dxf>
        <font>
          <b/>
          <name val="Times New Roman Baltic"/>
          <family val="1"/>
        </font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7" dxf="1">
      <nc r="G1" t="inlineStr">
        <is>
          <t>Finansinio turto padidėjimo išlaidos (finansinio turto įsigijimo/investavimo išlaidos)</t>
        </is>
      </nc>
      <ndxf>
        <font>
          <b/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200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SUM(I2+I34)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SUM(J2+J34)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K1">
        <f>SUM(K2+K34)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L1">
        <f>SUM(L2+L34)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156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</border>
      </ndxf>
    </rcc>
    <rcc rId="0" sId="7" dxf="1">
      <nc r="B1">
        <v>2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</ndxf>
    </rcc>
    <rcc rId="0" sId="7" dxf="1">
      <nc r="C1">
        <v>1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</border>
      </ndxf>
    </rcc>
    <rfmt sheetId="7" sqref="D1" start="0" length="0">
      <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</border>
      </dxf>
    </rfmt>
    <rfmt sheetId="7" sqref="E1" start="0" length="0">
      <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</border>
      </dxf>
    </rfmt>
    <rfmt sheetId="7" sqref="F1" start="0" length="0">
      <dxf>
        <font>
          <name val="Times New Roman Baltic"/>
          <family val="1"/>
        </font>
        <alignment horizontal="center" vertical="top" wrapText="1"/>
        <border outline="0">
          <right style="hair">
            <color indexed="64"/>
          </right>
          <top style="hair">
            <color indexed="64"/>
          </top>
        </border>
      </dxf>
    </rfmt>
    <rcc rId="0" sId="7" dxf="1">
      <nc r="G1" t="inlineStr">
        <is>
          <t>Vidaus finansinio turto padidėjimo išlaidos (investavimas į rezidentus išlaidos)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</border>
      </ndxf>
    </rcc>
    <rcc rId="0" sId="7" dxf="1">
      <nc r="H1">
        <v>201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SUM(I2+I11+I15+I19+I23+I26+I29)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</border>
      </ndxf>
    </rcc>
    <rcc rId="0" sId="7" dxf="1">
      <nc r="J1">
        <f>SUM(J2+J11+J15+J19+J23+J26+J29)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top style="hair">
            <color indexed="64"/>
          </top>
        </border>
      </ndxf>
    </rcc>
    <rcc rId="0" sId="7" dxf="1">
      <nc r="K1">
        <f>SUM(K2+K11+K15+K19+K23+K26+K29)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</ndxf>
    </rcc>
    <rcc rId="0" sId="7" dxf="1">
      <nc r="L1">
        <f>SUM(L2+L11+L15+L19+L23+L26+L29)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</ndxf>
    </rcc>
  </rrc>
  <rrc rId="1156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B1">
        <v>2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1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1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E1" start="0" length="0">
      <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F1" start="0" length="0">
      <dxf>
        <font>
          <name val="Times New Roman Baltic"/>
          <family val="1"/>
        </font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7" dxf="1">
      <nc r="G1" t="inlineStr">
        <is>
          <t xml:space="preserve">Grynieji pinigai ir indėliai 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202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I2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</border>
      </ndxf>
    </rcc>
    <rcc rId="0" sId="7" dxf="1">
      <nc r="J1">
        <f>J2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</border>
      </ndxf>
    </rcc>
    <rcc rId="0" sId="7" dxf="1">
      <nc r="K1">
        <f>K2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</border>
      </ndxf>
    </rcc>
    <rcc rId="0" sId="7" dxf="1">
      <nc r="L1">
        <f>L2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</border>
      </ndxf>
    </rcc>
  </rrc>
  <rrc rId="1156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B1">
        <v>2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1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1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F1" start="0" length="0">
      <dxf>
        <font>
          <name val="Times New Roman Baltic"/>
          <family val="1"/>
        </font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7" dxf="1">
      <nc r="G1" t="inlineStr">
        <is>
          <t>Grynieji pinigai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203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SUM(I2:I2)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SUM(J2:J2)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K1">
        <f>SUM(K2:K2)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L1">
        <f>SUM(L2:L2)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156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</border>
      </ndxf>
    </rcc>
    <rcc rId="0" sId="7" dxf="1">
      <nc r="B1">
        <v>2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</border>
      </ndxf>
    </rcc>
    <rcc rId="0" sId="7" dxf="1">
      <nc r="C1">
        <v>1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</border>
      </ndxf>
    </rcc>
    <rcc rId="0" sId="7" dxf="1">
      <nc r="D1">
        <v>1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</border>
      </ndxf>
    </rcc>
    <rcc rId="0" sId="7" dxf="1">
      <nc r="E1">
        <v>1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</border>
      </ndxf>
    </rcc>
    <rcc rId="0" sId="7" dxf="1">
      <nc r="F1">
        <v>1</v>
      </nc>
      <ndxf>
        <font>
          <name val="Times New Roman Baltic"/>
          <family val="1"/>
        </font>
        <alignment horizontal="center" vertical="top" wrapText="1"/>
        <border outline="0">
          <right style="hair">
            <color indexed="64"/>
          </right>
          <top style="hair">
            <color indexed="64"/>
          </top>
        </border>
      </ndxf>
    </rcc>
    <rcc rId="0" sId="7" dxf="1">
      <nc r="G1" t="inlineStr">
        <is>
          <t>Grynieji pinigai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</border>
      </ndxf>
    </rcc>
    <rcc rId="0" sId="7" dxf="1">
      <nc r="H1">
        <v>204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J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K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L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1156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</border>
      </ndxf>
    </rcc>
    <rcc rId="0" sId="7" dxf="1">
      <nc r="B1">
        <v>2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</border>
      </ndxf>
    </rcc>
    <rcc rId="0" sId="7" dxf="1">
      <nc r="C1">
        <v>1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</border>
      </ndxf>
    </rcc>
    <rcc rId="0" sId="7" dxf="1">
      <nc r="D1">
        <v>1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</border>
      </ndxf>
    </rcc>
    <rcc rId="0" sId="7" dxf="1">
      <nc r="E1">
        <v>2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</border>
      </ndxf>
    </rcc>
    <rfmt sheetId="7" sqref="F1" start="0" length="0">
      <dxf>
        <font>
          <name val="Times New Roman Baltic"/>
          <family val="1"/>
        </font>
        <alignment horizontal="center" vertical="top" wrapText="1"/>
        <border outline="0">
          <right style="hair">
            <color indexed="64"/>
          </right>
          <top style="hair">
            <color indexed="64"/>
          </top>
        </border>
      </dxf>
    </rfmt>
    <rcc rId="0" sId="7" dxf="1">
      <nc r="G1" t="inlineStr">
        <is>
          <t xml:space="preserve">Pervedamieji indėliai 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</border>
      </ndxf>
    </rcc>
    <rcc rId="0" sId="7" dxf="1">
      <nc r="H1">
        <v>205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SUM(I2:I3)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SUM(J2:J3)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K1">
        <f>SUM(K2:K3)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L1">
        <f>SUM(L2:L3)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156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</border>
      </ndxf>
    </rcc>
    <rcc rId="0" sId="7" dxf="1">
      <nc r="B1">
        <v>2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</border>
      </ndxf>
    </rcc>
    <rcc rId="0" sId="7" dxf="1">
      <nc r="C1">
        <v>1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</border>
      </ndxf>
    </rcc>
    <rcc rId="0" sId="7" dxf="1">
      <nc r="D1">
        <v>1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</border>
      </ndxf>
    </rcc>
    <rcc rId="0" sId="7" dxf="1">
      <nc r="E1">
        <v>2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</border>
      </ndxf>
    </rcc>
    <rcc rId="0" sId="7" dxf="1">
      <nc r="F1">
        <v>1</v>
      </nc>
      <ndxf>
        <font>
          <name val="Times New Roman Baltic"/>
          <family val="1"/>
        </font>
        <alignment horizontal="center" vertical="top" wrapText="1"/>
        <border outline="0">
          <right style="hair">
            <color indexed="64"/>
          </right>
          <top style="hair">
            <color indexed="64"/>
          </top>
        </border>
      </ndxf>
    </rcc>
    <rcc rId="0" sId="7" dxf="1">
      <nc r="G1" t="inlineStr">
        <is>
          <t>Trumpalaikiai pervedamieji indėliai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</border>
      </ndxf>
    </rcc>
    <rcc rId="0" sId="7" dxf="1">
      <nc r="H1">
        <v>206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J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K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L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1156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</border>
      </ndxf>
    </rcc>
    <rcc rId="0" sId="7" dxf="1">
      <nc r="B1">
        <v>2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</border>
      </ndxf>
    </rcc>
    <rcc rId="0" sId="7" dxf="1">
      <nc r="C1">
        <v>1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</border>
      </ndxf>
    </rcc>
    <rcc rId="0" sId="7" dxf="1">
      <nc r="D1">
        <v>1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</border>
      </ndxf>
    </rcc>
    <rcc rId="0" sId="7" dxf="1">
      <nc r="E1">
        <v>2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</border>
      </ndxf>
    </rcc>
    <rcc rId="0" sId="7" dxf="1">
      <nc r="F1">
        <v>2</v>
      </nc>
      <ndxf>
        <font>
          <name val="Times New Roman Baltic"/>
          <family val="1"/>
        </font>
        <alignment horizontal="center" vertical="top" wrapText="1"/>
        <border outline="0">
          <right style="hair">
            <color indexed="64"/>
          </right>
          <top style="hair">
            <color indexed="64"/>
          </top>
        </border>
      </ndxf>
    </rcc>
    <rcc rId="0" sId="7" dxf="1">
      <nc r="G1" t="inlineStr">
        <is>
          <t>Ilgalaikiai pervedamieji indėliai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</border>
      </ndxf>
    </rcc>
    <rcc rId="0" sId="7" dxf="1">
      <nc r="H1">
        <v>207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J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K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L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1156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</border>
      </ndxf>
    </rcc>
    <rcc rId="0" sId="7" dxf="1">
      <nc r="B1">
        <v>2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</border>
      </ndxf>
    </rcc>
    <rcc rId="0" sId="7" dxf="1">
      <nc r="C1">
        <v>1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</border>
      </ndxf>
    </rcc>
    <rcc rId="0" sId="7" dxf="1">
      <nc r="D1">
        <v>1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</border>
      </ndxf>
    </rcc>
    <rcc rId="0" sId="7" dxf="1">
      <nc r="E1">
        <v>3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</border>
      </ndxf>
    </rcc>
    <rfmt sheetId="7" sqref="F1" start="0" length="0">
      <dxf>
        <font>
          <strike/>
          <color rgb="FFFF0000"/>
          <name val="Times New Roman Baltic"/>
          <family val="1"/>
        </font>
        <alignment horizontal="center" vertical="top" wrapText="1"/>
        <border outline="0">
          <right style="hair">
            <color indexed="64"/>
          </right>
          <top style="hair">
            <color indexed="64"/>
          </top>
        </border>
      </dxf>
    </rfmt>
    <rcc rId="0" sId="7" dxf="1">
      <nc r="G1" t="inlineStr">
        <is>
          <t>Kiti indėliai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</border>
      </ndxf>
    </rcc>
    <rcc rId="0" sId="7" dxf="1">
      <nc r="H1">
        <v>208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SUM(I2:I3)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SUM(J2:J3)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K1">
        <f>SUM(K2:K3)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L1">
        <f>SUM(L2:L3)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156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</border>
      </ndxf>
    </rcc>
    <rcc rId="0" sId="7" dxf="1">
      <nc r="B1">
        <v>2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</border>
      </ndxf>
    </rcc>
    <rcc rId="0" sId="7" dxf="1">
      <nc r="C1">
        <v>1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</border>
      </ndxf>
    </rcc>
    <rcc rId="0" sId="7" dxf="1">
      <nc r="D1">
        <v>1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</border>
      </ndxf>
    </rcc>
    <rcc rId="0" sId="7" dxf="1">
      <nc r="E1">
        <v>3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</border>
      </ndxf>
    </rcc>
    <rcc rId="0" sId="7" dxf="1">
      <nc r="F1">
        <v>1</v>
      </nc>
      <ndxf>
        <font>
          <name val="Times New Roman Baltic"/>
          <family val="1"/>
        </font>
        <alignment horizontal="center" vertical="top" wrapText="1"/>
        <border outline="0">
          <right style="hair">
            <color indexed="64"/>
          </right>
          <top style="hair">
            <color indexed="64"/>
          </top>
        </border>
      </ndxf>
    </rcc>
    <rcc rId="0" sId="7" dxf="1">
      <nc r="G1" t="inlineStr">
        <is>
          <t>Kiti trumpalaikiai indėliai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</border>
      </ndxf>
    </rcc>
    <rcc rId="0" sId="7" dxf="1">
      <nc r="H1">
        <v>209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J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K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L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1156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</border>
      </ndxf>
    </rcc>
    <rcc rId="0" sId="7" dxf="1">
      <nc r="B1">
        <v>2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</border>
      </ndxf>
    </rcc>
    <rcc rId="0" sId="7" dxf="1">
      <nc r="C1">
        <v>1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</border>
      </ndxf>
    </rcc>
    <rcc rId="0" sId="7" dxf="1">
      <nc r="D1">
        <v>1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</border>
      </ndxf>
    </rcc>
    <rcc rId="0" sId="7" dxf="1">
      <nc r="E1">
        <v>3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</border>
      </ndxf>
    </rcc>
    <rcc rId="0" sId="7" dxf="1">
      <nc r="F1">
        <v>2</v>
      </nc>
      <ndxf>
        <font>
          <name val="Times New Roman Baltic"/>
          <family val="1"/>
        </font>
        <alignment horizontal="center" vertical="top" wrapText="1"/>
        <border outline="0">
          <right style="hair">
            <color indexed="64"/>
          </right>
          <top style="hair">
            <color indexed="64"/>
          </top>
        </border>
      </ndxf>
    </rcc>
    <rcc rId="0" sId="7" dxf="1">
      <nc r="G1" t="inlineStr">
        <is>
          <t xml:space="preserve">Kiti ilgalaikiai indėliai 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</border>
      </ndxf>
    </rcc>
    <rcc rId="0" sId="7" dxf="1">
      <nc r="H1">
        <v>210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J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K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L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1157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B1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E1" start="0" length="0">
      <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F1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7" dxf="1">
      <nc r="G1" t="inlineStr">
        <is>
          <r>
            <t>Vertybiniai popieriai (įsigyti iš rezidentų)</t>
          </r>
          <r>
            <rPr>
              <strike/>
              <sz val="10"/>
              <color rgb="FFFF0000"/>
              <rFont val="Times New Roman Baltic"/>
              <charset val="186"/>
            </rPr>
            <t/>
          </r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211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I2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J2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K1">
        <f>K2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L1">
        <f>L2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157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B1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F1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7" dxf="1">
      <nc r="G1" t="inlineStr">
        <is>
          <r>
            <t>Vertybiniai popieriai (įsigyti iš rezidentų)</t>
          </r>
          <r>
            <rPr>
              <strike/>
              <sz val="10"/>
              <color rgb="FFFF0000"/>
              <rFont val="Times New Roman Baltic"/>
              <charset val="186"/>
            </rPr>
            <t/>
          </r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212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SUM(I2:I3)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SUM(J2:J3)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K1">
        <f>SUM(K2:K3)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L1">
        <f>SUM(L2:L3)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157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</border>
      </ndxf>
    </rcc>
    <rcc rId="0" sId="7" dxf="1">
      <nc r="B1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</ndxf>
    </rcc>
    <rcc rId="0" sId="7" dxf="1">
      <nc r="C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</border>
      </ndxf>
    </rcc>
    <rcc rId="0" sId="7" dxf="1">
      <nc r="D1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</border>
      </ndxf>
    </rcc>
    <rcc rId="0" sId="7" dxf="1">
      <nc r="F1">
        <v>1</v>
      </nc>
      <ndxf>
        <alignment horizontal="center" vertical="top" wrapText="1"/>
        <border outline="0">
          <right style="hair">
            <color indexed="64"/>
          </right>
          <top style="hair">
            <color indexed="64"/>
          </top>
        </border>
      </ndxf>
    </rcc>
    <rcc rId="0" sId="7" dxf="1">
      <nc r="G1" t="inlineStr">
        <is>
          <t>Trumpalaikiai vertybiniai popieriai (įsigyti iš rezidentų)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</border>
      </ndxf>
    </rcc>
    <rcc rId="0" sId="7" dxf="1">
      <nc r="H1">
        <v>213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J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K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L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1157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B1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F1">
        <v>2</v>
      </nc>
      <n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G1" t="inlineStr">
        <is>
          <t>Ilgalaikiai vertybiniai popieriai (įsigyti iš rezidentų)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214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J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K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L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1157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7" dxf="1">
      <nc r="B1">
        <v>2</v>
      </nc>
      <ndxf>
        <alignment vertical="top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7" dxf="1">
      <nc r="C1">
        <v>1</v>
      </nc>
      <ndxf>
        <alignment vertical="top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7" dxf="1">
      <nc r="D1">
        <v>3</v>
      </nc>
      <ndxf>
        <alignment vertical="top" wrapText="1"/>
        <border outline="0">
          <right style="hair">
            <color indexed="64"/>
          </right>
          <bottom style="hair">
            <color indexed="64"/>
          </bottom>
        </border>
      </ndxf>
    </rcc>
    <rfmt sheetId="7" sqref="E1" start="0" length="0">
      <dxf>
        <alignment vertical="top" wrapText="1"/>
        <border outline="0">
          <right style="hair">
            <color indexed="64"/>
          </right>
          <bottom style="hair">
            <color indexed="64"/>
          </bottom>
        </border>
      </dxf>
    </rfmt>
    <rfmt sheetId="7" sqref="F1" start="0" length="0">
      <dxf>
        <alignment horizontal="center" vertical="top" wrapText="1"/>
        <border outline="0">
          <right style="hair">
            <color indexed="64"/>
          </right>
          <bottom style="hair">
            <color indexed="64"/>
          </bottom>
        </border>
      </dxf>
    </rfmt>
    <rcc rId="0" sId="7" dxf="1">
      <nc r="G1" t="inlineStr">
        <is>
          <t>Išvestinės finansinės priemonės (įsigytos iš rezidentų)</t>
        </is>
      </nc>
      <ndxf>
        <font>
          <name val="Times New Roman Baltic"/>
          <family val="1"/>
        </font>
        <alignment vertical="top" wrapText="1"/>
        <border outline="0">
          <bottom style="hair">
            <color indexed="64"/>
          </bottom>
        </border>
      </ndxf>
    </rcc>
    <rcc rId="0" sId="7" dxf="1">
      <nc r="H1">
        <v>215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I2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7" dxf="1">
      <nc r="J1">
        <f>J2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bottom style="hair">
            <color indexed="64"/>
          </bottom>
        </border>
      </ndxf>
    </rcc>
    <rcc rId="0" sId="7" dxf="1">
      <nc r="K1">
        <f>K2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7" dxf="1">
      <nc r="L1">
        <f>L2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</rrc>
  <rrc rId="1157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B1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3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F1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7" dxf="1">
      <nc r="G1" t="inlineStr">
        <is>
          <t>Išvestinės finansinės priemonės (įsigytos iš rezidentų)</t>
        </is>
      </nc>
      <ndxf>
        <font>
          <name val="Times New Roman Baltic"/>
          <family val="1"/>
        </font>
        <alignment vertical="top" wrapText="1"/>
        <border outline="0">
          <bottom style="hair">
            <color indexed="64"/>
          </bottom>
        </border>
      </ndxf>
    </rcc>
    <rcc rId="0" sId="7" dxf="1">
      <nc r="H1">
        <v>216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I2+I3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J2+J3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K1">
        <f>K2+K3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L1">
        <f>L2+L3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157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B1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3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F1">
        <v>1</v>
      </nc>
      <n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G1" t="inlineStr">
        <is>
          <t>Trumpalaikės išvestinės finansinės priemonės (įsigytos iš rezidentų)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217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J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K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L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1157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B1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3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F1">
        <v>2</v>
      </nc>
      <n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G1" t="inlineStr">
        <is>
          <t>Ilgalaikės išvestinės finansinės priemonės (įsigytos iš rezidentų)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218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right style="hair">
            <color indexed="64"/>
          </right>
        </border>
      </dxf>
    </rfmt>
    <rfmt sheetId="7" sqref="J1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</dxf>
    </rfmt>
    <rfmt sheetId="7" sqref="K1" start="0" length="0">
      <dxf>
        <numFmt numFmtId="164" formatCode="0.0"/>
        <alignment horizontal="right" vertical="center" wrapText="1"/>
        <border outline="0">
          <right style="hair">
            <color indexed="64"/>
          </right>
        </border>
      </dxf>
    </rfmt>
    <rfmt sheetId="7" sqref="L1" start="0" length="0">
      <dxf>
        <numFmt numFmtId="164" formatCode="0.0"/>
        <alignment horizontal="right" vertical="center" wrapText="1"/>
        <border outline="0">
          <right style="hair">
            <color indexed="64"/>
          </right>
        </border>
      </dxf>
    </rfmt>
  </rrc>
  <rrc rId="1157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B1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4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E1" start="0" length="0">
      <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F1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7" dxf="1">
      <nc r="G1" t="inlineStr">
        <is>
          <t>Paskolos (suteiktos rezidentams)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219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I2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J2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K1">
        <f>K2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L1">
        <f>L2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157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7" dxf="1">
      <nc r="B1">
        <v>2</v>
      </nc>
      <ndxf>
        <alignment vertical="top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7" dxf="1">
      <nc r="C1">
        <v>1</v>
      </nc>
      <ndxf>
        <alignment vertical="top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7" dxf="1">
      <nc r="D1">
        <v>4</v>
      </nc>
      <ndxf>
        <alignment vertical="top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  <bottom style="hair">
            <color indexed="64"/>
          </bottom>
        </border>
      </ndxf>
    </rcc>
    <rfmt sheetId="7" sqref="F1" start="0" length="0">
      <dxf>
        <alignment horizontal="center" vertical="top" wrapText="1"/>
        <border outline="0">
          <right style="hair">
            <color indexed="64"/>
          </right>
          <bottom style="hair">
            <color indexed="64"/>
          </bottom>
        </border>
      </dxf>
    </rfmt>
    <rcc rId="0" sId="7" dxf="1">
      <nc r="G1" t="inlineStr">
        <is>
          <t>Paskolos (suteiktos rezidentams)</t>
        </is>
      </nc>
      <ndxf>
        <font>
          <name val="Times New Roman Baltic"/>
          <family val="1"/>
        </font>
        <alignment vertical="top" wrapText="1"/>
        <border outline="0">
          <bottom style="hair">
            <color indexed="64"/>
          </bottom>
        </border>
      </ndxf>
    </rcc>
    <rcc rId="0" sId="7" dxf="1">
      <nc r="H1">
        <v>220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SUM(I2:I3)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7" dxf="1">
      <nc r="J1">
        <f>SUM(J2:J3)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bottom style="hair">
            <color indexed="64"/>
          </bottom>
        </border>
      </ndxf>
    </rcc>
    <rcc rId="0" sId="7" dxf="1">
      <nc r="K1">
        <f>SUM(K2:K3)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7" dxf="1">
      <nc r="L1">
        <f>SUM(L2:L3)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</rrc>
  <rrc rId="1158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B1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4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F1">
        <v>1</v>
      </nc>
      <n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G1" t="inlineStr">
        <is>
          <t>Trumpalaikės paskolos (suteiktos rezidentams)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221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J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K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L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1158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B1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4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F1">
        <v>2</v>
      </nc>
      <n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G1" t="inlineStr">
        <is>
          <t>Ilgalaikės paskolos (suteiktos rezidentams)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222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J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K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L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1158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B1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5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E1" start="0" length="0">
      <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F1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7" dxf="1">
      <nc r="G1" t="inlineStr">
        <is>
          <t xml:space="preserve">Akcijos (įsigytos iš rezidentų) 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223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I2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J2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K1">
        <f>K2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L1">
        <f>L2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158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B1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5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F1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7" dxf="1">
      <nc r="G1" t="inlineStr">
        <is>
          <t xml:space="preserve">Akcijos (įsigytos iš rezidentų) 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224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I2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J2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K1">
        <f>K2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L1">
        <f>L2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158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</ndxf>
    </rcc>
    <rcc rId="0" sId="7" dxf="1">
      <nc r="B1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</border>
      </ndxf>
    </rcc>
    <rcc rId="0" sId="7" dxf="1">
      <nc r="C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</border>
      </ndxf>
    </rcc>
    <rcc rId="0" sId="7" dxf="1">
      <nc r="D1">
        <v>5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</border>
      </ndxf>
    </rcc>
    <rcc rId="0" sId="7" dxf="1">
      <nc r="F1">
        <v>1</v>
      </nc>
      <ndxf>
        <alignment horizontal="center" vertical="top" wrapText="1"/>
        <border outline="0">
          <right style="hair">
            <color indexed="64"/>
          </right>
          <top style="hair">
            <color indexed="64"/>
          </top>
        </border>
      </ndxf>
    </rcc>
    <rcc rId="0" sId="7" dxf="1">
      <nc r="G1" t="inlineStr">
        <is>
          <t xml:space="preserve">Akcijos (įsigytos iš rezidentų) 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225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right style="hair">
            <color indexed="64"/>
          </right>
        </border>
      </dxf>
    </rfmt>
    <rfmt sheetId="7" sqref="J1" start="0" length="0">
      <dxf>
        <numFmt numFmtId="164" formatCode="0.0"/>
        <alignment horizontal="right" vertical="center" wrapText="1"/>
        <border outline="0">
          <right style="hair">
            <color indexed="64"/>
          </right>
        </border>
      </dxf>
    </rfmt>
    <rfmt sheetId="7" sqref="K1" start="0" length="0">
      <dxf>
        <numFmt numFmtId="164" formatCode="0.0"/>
        <alignment horizontal="right" vertical="center" wrapText="1"/>
        <border outline="0">
          <right style="hair">
            <color indexed="64"/>
          </right>
        </border>
      </dxf>
    </rfmt>
    <rfmt sheetId="7" sqref="L1" start="0" length="0">
      <dxf>
        <numFmt numFmtId="164" formatCode="0.0"/>
        <alignment horizontal="right" vertical="center" wrapText="1"/>
        <border outline="0">
          <right style="hair">
            <color indexed="64"/>
          </right>
        </border>
      </dxf>
    </rfmt>
  </rrc>
  <rrc rId="1158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B1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6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E1" start="0" length="0">
      <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F1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7" dxf="1">
      <nc r="G1" t="inlineStr">
        <is>
          <t xml:space="preserve">Draudimo techniniai atidėjiniai 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226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I2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J2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K1">
        <f>K2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L1">
        <f>L2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158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B1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6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F1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7" dxf="1">
      <nc r="G1" t="inlineStr">
        <is>
          <t xml:space="preserve">Draudimo techniniai atidėjiniai 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227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I2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J2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K1">
        <f>K2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L1">
        <f>L2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158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7" dxf="1">
      <nc r="B1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7" dxf="1">
      <nc r="C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6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F1">
        <v>1</v>
      </nc>
      <n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G1" t="inlineStr">
        <is>
          <t xml:space="preserve">Draudimo techniniai atidėjiniai 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228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right style="hair">
            <color indexed="64"/>
          </right>
        </border>
      </dxf>
    </rfmt>
    <rfmt sheetId="7" sqref="J1" start="0" length="0">
      <dxf>
        <numFmt numFmtId="164" formatCode="0.0"/>
        <alignment horizontal="right" vertical="center" wrapText="1"/>
        <border outline="0">
          <right style="hair">
            <color indexed="64"/>
          </right>
        </border>
      </dxf>
    </rfmt>
    <rfmt sheetId="7" sqref="K1" start="0" length="0">
      <dxf>
        <numFmt numFmtId="164" formatCode="0.0"/>
        <alignment horizontal="right" vertical="center" wrapText="1"/>
        <border outline="0">
          <right style="hair">
            <color indexed="64"/>
          </right>
        </border>
      </dxf>
    </rfmt>
    <rfmt sheetId="7" sqref="L1" start="0" length="0">
      <dxf>
        <numFmt numFmtId="164" formatCode="0.0"/>
        <alignment horizontal="right" vertical="center" wrapText="1"/>
        <border outline="0">
          <right style="hair">
            <color indexed="64"/>
          </right>
        </border>
      </dxf>
    </rfmt>
  </rrc>
  <rrc rId="1158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B1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7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E1" start="0" length="0">
      <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F1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7" dxf="1">
      <nc r="G1" t="inlineStr">
        <is>
          <t>Kitos mokėtinos sumos (suteiktos)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229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I2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J2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K1">
        <f>K2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L1">
        <f>L2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158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B1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7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F1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7" dxf="1">
      <nc r="G1" t="inlineStr">
        <is>
          <t>Kitos mokėtinos sumos (suteiktos)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230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I2+I3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J2+J3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K1">
        <f>K2+K3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L1">
        <f>L2+L3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159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B1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7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F1">
        <v>1</v>
      </nc>
      <n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G1" t="inlineStr">
        <is>
          <t>Kitos trumpalaikės mokėtinos sumos (suteiktos)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231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J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K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L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1159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B1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7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F1">
        <v>2</v>
      </nc>
      <n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G1" t="inlineStr">
        <is>
          <t>Kitos ilgalaikės mokėtinos sumos (suteiktos)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232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J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K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L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1159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B1">
        <v>2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2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D1" start="0" length="0">
      <dxf>
        <font>
          <i/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E1" start="0" length="0">
      <dxf>
        <font>
          <i/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F1" start="0" length="0">
      <dxf>
        <font>
          <i/>
          <name val="Times New Roman Baltic"/>
          <family val="1"/>
        </font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7" dxf="1">
      <nc r="G1" t="inlineStr">
        <is>
          <t>Užsienio finansinio turto padidėjimo išlaidos (investavimas į nerezidentus išlaidos)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233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SUM(I2+I11+I15+I19+I23+I26+I29)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SUM(J2+J11+J15+J19+J23+J26+J29)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K1">
        <f>SUM(K2+K11+K15+K19+K23+K26+K29)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L1">
        <f>SUM(L2+L11+L15+L19+L23+L26+L29)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159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B1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E1" start="0" length="0">
      <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F1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7" dxf="1">
      <nc r="G1" t="inlineStr">
        <is>
          <t>Grynieji pinigai ir indėliai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234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I2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J2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K1">
        <f>K2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L1">
        <f>L2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159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B1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F1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7" dxf="1">
      <nc r="G1" t="inlineStr">
        <is>
          <t>Grynieji pinigai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235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SUM(I2)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SUM(J2)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K1">
        <f>SUM(K2)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L1">
        <f>SUM(L2)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159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B1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F1">
        <v>1</v>
      </nc>
      <n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G1" t="inlineStr">
        <is>
          <t>Grynieji pinigai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236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J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K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L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1159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B1">
        <v>2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2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1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E1">
        <v>2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F1" start="0" length="0">
      <dxf>
        <font>
          <name val="Times New Roman Baltic"/>
          <family val="1"/>
        </font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7" dxf="1">
      <nc r="G1" t="inlineStr">
        <is>
          <t>Pervedamieji indėliai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237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SUM(I2:I3)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SUM(J2:J3)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K1">
        <f>SUM(K2:K3)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L1">
        <f>SUM(L2:L3)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159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B1">
        <v>2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2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1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E1">
        <v>2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F1">
        <v>1</v>
      </nc>
      <ndxf>
        <font>
          <name val="Times New Roman Baltic"/>
          <family val="1"/>
        </font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G1" t="inlineStr">
        <is>
          <t>Trumpalaikiai pervedamieji indėliai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238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J1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K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L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1159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B1">
        <v>2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2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1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E1">
        <v>2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F1">
        <v>2</v>
      </nc>
      <ndxf>
        <font>
          <name val="Times New Roman Baltic"/>
          <family val="1"/>
        </font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G1" t="inlineStr">
        <is>
          <t>Ilgalaikiai pervedamieji indėliai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239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J1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K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L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1159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B1">
        <v>2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2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1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E1">
        <v>3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F1" start="0" length="0">
      <dxf>
        <font>
          <name val="Times New Roman Baltic"/>
          <family val="1"/>
        </font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7" dxf="1">
      <nc r="G1" t="inlineStr">
        <is>
          <t>Kiti indėliai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240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SUM(I2:I3)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SUM(J2:J3)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K1">
        <f>SUM(K2:K3)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L1">
        <f>SUM(L2:L3)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160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B1">
        <v>2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2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1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E1">
        <v>3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F1">
        <v>1</v>
      </nc>
      <ndxf>
        <font>
          <name val="Times New Roman Baltic"/>
          <family val="1"/>
        </font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G1" t="inlineStr">
        <is>
          <t>Kiti trumpalaikiai indėliai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241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J1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K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L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1160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B1">
        <v>2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2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1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E1">
        <v>3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F1">
        <v>2</v>
      </nc>
      <ndxf>
        <font>
          <name val="Times New Roman Baltic"/>
          <family val="1"/>
        </font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G1" t="inlineStr">
        <is>
          <t>Kiti ilgalaikiai indėliai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242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J1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K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L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1160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B1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E1" start="0" length="0">
      <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F1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7" dxf="1">
      <nc r="G1" t="inlineStr">
        <is>
          <t>Vertybiniai popieriai (įsigyti iš nerezidentų)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243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I2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J2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K1">
        <f>K2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L1">
        <f>L2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160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B1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2</v>
      </nc>
      <ndxf>
        <alignment vertical="top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7" dxf="1">
      <nc r="D1">
        <v>2</v>
      </nc>
      <ndxf>
        <alignment vertical="top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  <bottom style="hair">
            <color indexed="64"/>
          </bottom>
        </border>
      </ndxf>
    </rcc>
    <rfmt sheetId="7" sqref="F1" start="0" length="0">
      <dxf>
        <alignment horizontal="center" vertical="top" wrapText="1"/>
        <border outline="0">
          <right style="hair">
            <color indexed="64"/>
          </right>
          <bottom style="hair">
            <color indexed="64"/>
          </bottom>
        </border>
      </dxf>
    </rfmt>
    <rcc rId="0" sId="7" dxf="1">
      <nc r="G1" t="inlineStr">
        <is>
          <t>Vertybiniai popieriai (įsigyti iš nerezidentų)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244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SUM(I2:I3)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7" dxf="1">
      <nc r="J1">
        <f>SUM(J2:J3)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bottom style="hair">
            <color indexed="64"/>
          </bottom>
        </border>
      </ndxf>
    </rcc>
    <rcc rId="0" sId="7" dxf="1">
      <nc r="K1">
        <f>SUM(K2:K3)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7" dxf="1">
      <nc r="L1">
        <f>SUM(L2:L3)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</rrc>
  <rrc rId="1160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B1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F1">
        <v>1</v>
      </nc>
      <n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G1" t="inlineStr">
        <is>
          <t>Trumpalaikiai vertybiniai popieriai (įsigyti iš nerezidentų)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245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J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K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L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1160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B1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F1">
        <v>2</v>
      </nc>
      <n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G1" t="inlineStr">
        <is>
          <t>Ilgalaikiai  vertybiniai popieriai (įsigyti iš nerezidentų)</t>
        </is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H1">
        <v>246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J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K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L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1160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B1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3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E1" start="0" length="0">
      <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F1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7" dxf="1">
      <nc r="G1" t="inlineStr">
        <is>
          <t>Išvestinės finansinės priemonės (įsigytos iš nerezidentų)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247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I2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J2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K1">
        <f>K2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L1">
        <f>L2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160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7" dxf="1">
      <nc r="B1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3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F1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7" dxf="1">
      <nc r="G1" t="inlineStr">
        <is>
          <t>Išvestinės finansinės priemonės (įsigytos iš nerezidentų)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248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I2+I3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J2+J3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K1">
        <f>K2+K3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L1">
        <f>L2+L3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160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7" dxf="1">
      <nc r="B1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3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F1">
        <v>1</v>
      </nc>
      <n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G1" t="inlineStr">
        <is>
          <t>Trumpalaikės išvestinės finansinės priemonės (įsigytos iš nerezidentų)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249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J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K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L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1160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7" dxf="1">
      <nc r="B1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3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F1">
        <v>2</v>
      </nc>
      <n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G1" t="inlineStr">
        <is>
          <t>Ilgalaikės išvestinės finansinės priemonės (įsigytos iš nerezidentų)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250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J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K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L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1161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B1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4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E1" start="0" length="0">
      <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F1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7" dxf="1">
      <nc r="G1" t="inlineStr">
        <is>
          <t>Paskolos (suteiktos nerezidentams)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251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I2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J2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K1">
        <f>K2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L1">
        <f>L2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161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B1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4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F1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7" dxf="1">
      <nc r="G1" t="inlineStr">
        <is>
          <t>Paskolos (suteiktos nerezidentams)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252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SUM(I2:I3)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SUM(J2:J3)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K1">
        <f>SUM(K2:K3)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L1">
        <f>SUM(L2:L3)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161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B1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4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F1">
        <v>1</v>
      </nc>
      <n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G1" t="inlineStr">
        <is>
          <t>Trumpalaikės paskolos (suteiktos nerezidentams)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253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J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K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L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1161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7" dxf="1">
      <nc r="B1">
        <v>2</v>
      </nc>
      <ndxf>
        <alignment vertical="top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7" dxf="1">
      <nc r="C1">
        <v>2</v>
      </nc>
      <ndxf>
        <alignment vertical="top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7" dxf="1">
      <nc r="D1">
        <v>4</v>
      </nc>
      <ndxf>
        <alignment vertical="top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7" dxf="1">
      <nc r="F1">
        <v>2</v>
      </nc>
      <ndxf>
        <alignment horizontal="center" vertical="top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7" dxf="1">
      <nc r="G1" t="inlineStr">
        <is>
          <t>Ilgalaikės paskolos (suteiktos nerezidentams)</t>
        </is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H1">
        <v>254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J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K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L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1161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B1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5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E1" start="0" length="0">
      <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F1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7" dxf="1">
      <nc r="G1" t="inlineStr">
        <is>
          <t>Akcijos (įsigytos iš nerezidentų)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255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I2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J2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K1">
        <f>K2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L1">
        <f>L2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161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B1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5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F1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7" dxf="1">
      <nc r="G1" t="inlineStr">
        <is>
          <t>Akcijos (įsigytos iš nerezidentų)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256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I2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J2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K1">
        <f>K2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L1">
        <f>L2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161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B1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5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F1">
        <v>1</v>
      </nc>
      <n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G1" t="inlineStr">
        <is>
          <t>Akcijos (įsigytos iš nerezidentų)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257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J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K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L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1161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B1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6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E1" start="0" length="0">
      <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F1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7" dxf="1">
      <nc r="G1" t="inlineStr">
        <is>
          <t xml:space="preserve">Draudimo techniniai atidėjiniai 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258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I2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J2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K1">
        <f>K2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L1">
        <f>L2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161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B1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6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F1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7" dxf="1">
      <nc r="G1" t="inlineStr">
        <is>
          <t xml:space="preserve">Draudimo techniniai atidėjiniai </t>
        </is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259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I2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J2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K1">
        <f>K2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L1">
        <f>L2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161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B1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</border>
      </ndxf>
    </rcc>
    <rcc rId="0" sId="7" dxf="1">
      <nc r="C1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</border>
      </ndxf>
    </rcc>
    <rcc rId="0" sId="7" dxf="1">
      <nc r="D1">
        <v>6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</border>
      </ndxf>
    </rcc>
    <rcc rId="0" sId="7" dxf="1">
      <nc r="F1">
        <v>1</v>
      </nc>
      <ndxf>
        <alignment horizontal="center" vertical="top" wrapText="1"/>
        <border outline="0">
          <right style="hair">
            <color indexed="64"/>
          </right>
          <top style="hair">
            <color indexed="64"/>
          </top>
        </border>
      </ndxf>
    </rcc>
    <rcc rId="0" sId="7" dxf="1">
      <nc r="G1" t="inlineStr">
        <is>
          <t xml:space="preserve">Draudimo techniniai atidėjiniai </t>
        </is>
      </nc>
      <ndxf>
        <alignment vertical="top" wrapText="1"/>
        <border outline="0">
          <top style="hair">
            <color indexed="64"/>
          </top>
        </border>
      </ndxf>
    </rcc>
    <rcc rId="0" sId="7" dxf="1">
      <nc r="H1">
        <v>260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J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K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L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1162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B1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7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E1" start="0" length="0">
      <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F1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7" dxf="1">
      <nc r="G1" t="inlineStr">
        <is>
          <t>Kitos mokėtinos sumos (suteiktos)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261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I2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J2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K1">
        <f>K2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L1">
        <f>L2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162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B1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7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F1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7" dxf="1">
      <nc r="G1" t="inlineStr">
        <is>
          <t>Kitos mokėtinos sumos (suteiktos)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262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I2+I3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J2+J3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K1">
        <f>K2+K3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L1">
        <f>L2+L3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162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B1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7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F1">
        <v>1</v>
      </nc>
      <n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G1" t="inlineStr">
        <is>
          <t>Kitos trumpalaikės mokėtinos sumos (suteiktos)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263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J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K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L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1162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B1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7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F1">
        <v>2</v>
      </nc>
      <n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G1" t="inlineStr">
        <is>
          <t>Kitos ilgalaikės mokėtinos sumos (suteiktos)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264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J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K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L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1162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font>
          <b/>
          <name val="Times New Roman Baltic"/>
          <family val="1"/>
        </font>
        <alignment vertical="top" wrapText="1"/>
        <border outline="0">
          <left style="hair">
            <color indexed="64"/>
          </left>
          <bottom style="hair">
            <color indexed="64"/>
          </bottom>
        </border>
      </ndxf>
    </rcc>
    <rcc rId="0" sId="7" dxf="1">
      <nc r="B1">
        <v>3</v>
      </nc>
      <ndxf>
        <font>
          <b/>
          <name val="Times New Roman Baltic"/>
          <family val="1"/>
        </font>
        <alignment vertical="top" wrapText="1"/>
        <border outline="0">
          <left style="hair">
            <color indexed="64"/>
          </left>
          <bottom style="hair">
            <color indexed="64"/>
          </bottom>
        </border>
      </ndxf>
    </rcc>
    <rfmt sheetId="7" sqref="C1" start="0" length="0">
      <dxf>
        <font>
          <b/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D1" start="0" length="0">
      <dxf>
        <font>
          <b/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E1" start="0" length="0">
      <dxf>
        <font>
          <b/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F1" start="0" length="0">
      <dxf>
        <font>
          <b/>
          <name val="Times New Roman Baltic"/>
          <family val="1"/>
        </font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7" dxf="1">
      <nc r="G1" t="inlineStr">
        <is>
          <t xml:space="preserve">Finansinių įsipareigojimų vykdymo išlaidos (grąžintos skolos) </t>
        </is>
      </nc>
      <ndxf>
        <font>
          <b/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265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SUM(I2+I34)</f>
      </nc>
      <ndxf>
        <font>
          <name val="Times New Roman Baltic"/>
          <family val="1"/>
        </font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SUM(J2+J34)</f>
      </nc>
      <ndxf>
        <font>
          <name val="Times New Roman Baltic"/>
          <family val="1"/>
        </font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K1">
        <f>SUM(K2+K34)</f>
      </nc>
      <ndxf>
        <font>
          <name val="Times New Roman Baltic"/>
          <family val="1"/>
        </font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L1">
        <f>SUM(L2+L34)</f>
      </nc>
      <ndxf>
        <font>
          <name val="Times New Roman Baltic"/>
          <family val="1"/>
        </font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162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B1">
        <v>3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C1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D1" start="0" length="0">
      <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E1" start="0" length="0">
      <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F1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7" dxf="1">
      <nc r="G1" t="inlineStr">
        <is>
          <t>Vidaus finansinių įsipareigojimų vykdymo išlaidos ( kreditoriams rezidentams grąžintos skolos)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266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SUM(I2+I11+I15+I19+I23+I26+I29)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SUM(J2+J11+J15+J19+J23+J26+J29)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K1">
        <f>SUM(K2+K11+K15+K19+K23+K26+K29)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L1">
        <f>SUM(L2+L11+L15+L19+L23+L26+L29)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162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B1">
        <v>3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C1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E1" start="0" length="0">
      <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F1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7" dxf="1">
      <nc r="G1" t="inlineStr">
        <is>
          <t>Grynieji pinigai ir indėliai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267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SUM(I2+I4+I7)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SUM(J2+J4+J7)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K1">
        <f>SUM(K2+K4+K7)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L1">
        <f>SUM(L2+L4+L7)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162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B1">
        <v>3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C1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F1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7" dxf="1">
      <nc r="G1" t="inlineStr">
        <is>
          <t>Grynieji pinigai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268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SUM(I2:I2)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SUM(J2:J2)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K1">
        <f>SUM(K2:K2)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L1">
        <f>SUM(L2:L2)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162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B1">
        <v>3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C1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F1">
        <v>1</v>
      </nc>
      <n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G1" t="inlineStr">
        <is>
          <t>Grynieji pinigai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269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J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K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L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1162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B1">
        <v>3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C1">
        <v>1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1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E1">
        <v>2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F1" start="0" length="0">
      <dxf>
        <font>
          <name val="Times New Roman Baltic"/>
          <family val="1"/>
        </font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7" dxf="1">
      <nc r="G1" t="inlineStr">
        <is>
          <t>Pervedamieji indėliai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270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SUM(I2:I3)</f>
      </nc>
      <ndxf>
        <font>
          <name val="Times New Roman Baltic"/>
          <family val="1"/>
        </font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SUM(J2:J3)</f>
      </nc>
      <ndxf>
        <font>
          <name val="Times New Roman Baltic"/>
          <family val="1"/>
        </font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K1">
        <f>SUM(K2:K3)</f>
      </nc>
      <ndxf>
        <font>
          <name val="Times New Roman Baltic"/>
          <family val="1"/>
        </font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L1">
        <f>SUM(L2:L3)</f>
      </nc>
      <ndxf>
        <font>
          <name val="Times New Roman Baltic"/>
          <family val="1"/>
        </font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163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B1">
        <v>3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C1">
        <v>1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1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E1">
        <v>2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F1">
        <v>1</v>
      </nc>
      <ndxf>
        <font>
          <name val="Times New Roman Baltic"/>
          <family val="1"/>
        </font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G1" t="inlineStr">
        <is>
          <t>Trumpalaikiai pervedamieji indėliai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271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J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K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L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1163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B1">
        <v>3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C1">
        <v>1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1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E1">
        <v>2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F1">
        <v>2</v>
      </nc>
      <ndxf>
        <font>
          <name val="Times New Roman Baltic"/>
          <family val="1"/>
        </font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G1" t="inlineStr">
        <is>
          <t>Ilgalaikiai pervedamieji indėliai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272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J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K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L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1163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B1">
        <v>3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C1">
        <v>1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1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E1">
        <v>3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F1" start="0" length="0">
      <dxf>
        <font>
          <name val="Times New Roman Baltic"/>
          <family val="1"/>
        </font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7" dxf="1">
      <nc r="G1" t="inlineStr">
        <is>
          <t>Kiti indėliai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273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SUM(I2:I3)</f>
      </nc>
      <ndxf>
        <font>
          <name val="Times New Roman Baltic"/>
          <family val="1"/>
        </font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SUM(J2:J3)</f>
      </nc>
      <ndxf>
        <font>
          <name val="Times New Roman Baltic"/>
          <family val="1"/>
        </font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K1">
        <f>SUM(K2:K3)</f>
      </nc>
      <ndxf>
        <font>
          <name val="Times New Roman Baltic"/>
          <family val="1"/>
        </font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L1">
        <f>SUM(L2:L3)</f>
      </nc>
      <ndxf>
        <font>
          <name val="Times New Roman Baltic"/>
          <family val="1"/>
        </font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163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B1">
        <v>3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C1">
        <v>1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1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E1">
        <v>3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F1">
        <v>1</v>
      </nc>
      <ndxf>
        <font>
          <name val="Times New Roman Baltic"/>
          <family val="1"/>
        </font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G1" t="inlineStr">
        <is>
          <t>Kiti trumpalaikiai indėlai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274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J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K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L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1163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B1">
        <v>3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C1">
        <v>1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1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E1">
        <v>3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F1">
        <v>2</v>
      </nc>
      <ndxf>
        <font>
          <name val="Times New Roman Baltic"/>
          <family val="1"/>
        </font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G1" t="inlineStr">
        <is>
          <t>Kiti ilgalaikiai indėliai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275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J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K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L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1163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bottom style="hair">
            <color indexed="64"/>
          </bottom>
        </border>
      </ndxf>
    </rcc>
    <rcc rId="0" sId="7" dxf="1">
      <nc r="B1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7" dxf="1">
      <nc r="C1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E1" start="0" length="0">
      <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F1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7" dxf="1">
      <nc r="G1" t="inlineStr">
        <is>
          <t>Vertybiniai popieriai (išpirkti)</t>
        </is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276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I2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J2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K1">
        <f>K2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L1">
        <f>L2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163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bottom style="hair">
            <color indexed="64"/>
          </bottom>
        </border>
      </ndxf>
    </rcc>
    <rcc rId="0" sId="7" dxf="1">
      <nc r="B1">
        <v>3</v>
      </nc>
      <ndxf>
        <alignment vertical="top" wrapText="1"/>
        <border outline="0">
          <left style="hair">
            <color indexed="64"/>
          </left>
          <bottom style="hair">
            <color indexed="64"/>
          </bottom>
        </border>
      </ndxf>
    </rcc>
    <rcc rId="0" sId="7" dxf="1">
      <nc r="C1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7" dxf="1">
      <nc r="D1">
        <v>2</v>
      </nc>
      <ndxf>
        <alignment vertical="top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  <bottom style="hair">
            <color indexed="64"/>
          </bottom>
        </border>
      </ndxf>
    </rcc>
    <rfmt sheetId="7" sqref="F1" start="0" length="0">
      <dxf>
        <alignment horizontal="center" vertical="top" wrapText="1"/>
        <border outline="0">
          <right style="hair">
            <color indexed="64"/>
          </right>
          <bottom style="hair">
            <color indexed="64"/>
          </bottom>
        </border>
      </dxf>
    </rfmt>
    <rcc rId="0" sId="7" dxf="1">
      <nc r="G1" t="inlineStr">
        <is>
          <t>Vertybiniai popieriai (išpirkti)</t>
        </is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277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SUM(I2:I3)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7" dxf="1">
      <nc r="J1">
        <f>SUM(J2:J3)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bottom style="hair">
            <color indexed="64"/>
          </bottom>
        </border>
      </ndxf>
    </rcc>
    <rcc rId="0" sId="7" dxf="1">
      <nc r="K1">
        <f>SUM(K2:K3)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7" dxf="1">
      <nc r="L1">
        <f>SUM(L2:L3)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</rrc>
  <rrc rId="1163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B1">
        <v>3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C1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F1">
        <v>1</v>
      </nc>
      <n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G1" t="inlineStr">
        <is>
          <t>Trumpalaikiai vertybiniai popieriai (išpirkti)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278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J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K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L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1163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</border>
      </ndxf>
    </rcc>
    <rcc rId="0" sId="7" dxf="1">
      <nc r="B1">
        <v>3</v>
      </nc>
      <ndxf>
        <alignment vertical="top" wrapText="1"/>
        <border outline="0">
          <left style="hair">
            <color indexed="64"/>
          </left>
          <top style="hair">
            <color indexed="64"/>
          </top>
        </border>
      </ndxf>
    </rcc>
    <rcc rId="0" sId="7" dxf="1">
      <nc r="C1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</ndxf>
    </rcc>
    <rcc rId="0" sId="7" dxf="1">
      <nc r="D1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</border>
      </ndxf>
    </rcc>
    <rcc rId="0" sId="7" dxf="1">
      <nc r="F1">
        <v>2</v>
      </nc>
      <ndxf>
        <alignment horizontal="center" vertical="top" wrapText="1"/>
        <border outline="0">
          <right style="hair">
            <color indexed="64"/>
          </right>
          <top style="hair">
            <color indexed="64"/>
          </top>
        </border>
      </ndxf>
    </rcc>
    <rcc rId="0" sId="7" dxf="1">
      <nc r="G1" t="inlineStr">
        <is>
          <t>Ilgalaikiai vertybiniai popieriai (išpirkti)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</border>
      </ndxf>
    </rcc>
    <rcc rId="0" sId="7" dxf="1">
      <nc r="H1">
        <v>279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J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K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L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1163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B1">
        <v>3</v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C1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3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E1" start="0" length="0">
      <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F1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7" dxf="1">
      <nc r="G1" t="inlineStr">
        <is>
          <t>Išvestinės finansinės priemonės (grąžintos)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280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I2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J2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K1">
        <f>K2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L1">
        <f>L2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164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B1">
        <v>3</v>
      </nc>
      <ndxf>
        <alignment vertical="top" wrapText="1"/>
        <border outline="0">
          <top style="hair">
            <color indexed="64"/>
          </top>
        </border>
      </ndxf>
    </rcc>
    <rcc rId="0" sId="7" dxf="1">
      <nc r="C1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</ndxf>
    </rcc>
    <rcc rId="0" sId="7" dxf="1">
      <nc r="D1">
        <v>3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</border>
      </ndxf>
    </rcc>
    <rfmt sheetId="7" sqref="F1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</border>
      </dxf>
    </rfmt>
    <rcc rId="0" sId="7" dxf="1">
      <nc r="G1" t="inlineStr">
        <is>
          <t>Išvestinės finansinės priemonės (grąžintos)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281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I2+I3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J2+J3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K1">
        <f>K2+K3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L1">
        <f>L2+L3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164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B1">
        <v>3</v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C1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3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F1">
        <v>1</v>
      </nc>
      <n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G1" t="inlineStr">
        <is>
          <t>Trumpalaikės išvestinės finansinės priemonės (grąžintos)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282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right style="hair">
            <color indexed="64"/>
          </right>
        </border>
      </dxf>
    </rfmt>
    <rfmt sheetId="7" sqref="J1" start="0" length="0">
      <dxf>
        <numFmt numFmtId="164" formatCode="0.0"/>
        <alignment horizontal="right" vertical="center" wrapText="1"/>
        <border outline="0">
          <right style="hair">
            <color indexed="64"/>
          </right>
        </border>
      </dxf>
    </rfmt>
    <rfmt sheetId="7" sqref="K1" start="0" length="0">
      <dxf>
        <numFmt numFmtId="164" formatCode="0.0"/>
        <alignment horizontal="right" vertical="center" wrapText="1"/>
        <border outline="0">
          <right style="hair">
            <color indexed="64"/>
          </right>
        </border>
      </dxf>
    </rfmt>
    <rfmt sheetId="7" sqref="L1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</border>
      </dxf>
    </rfmt>
  </rrc>
  <rrc rId="1164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B1">
        <v>3</v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C1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3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F1">
        <v>2</v>
      </nc>
      <n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G1" t="inlineStr">
        <is>
          <t>Ilgalaikės išvestinės finansinės priemonės (grąžintos)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283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J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K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L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1164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B1">
        <v>3</v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C1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4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E1" start="0" length="0">
      <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F1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7" dxf="1">
      <nc r="G1" t="inlineStr">
        <is>
          <t>Paskolos (grąžintos)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284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I2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J2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K1">
        <f>K2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L1">
        <f>L2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164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B1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4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F1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7" dxf="1">
      <nc r="G1" t="inlineStr">
        <is>
          <t>Paskolos (grąžintos)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285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SUM(I2:I3)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SUM(J2:J3)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K1">
        <f>SUM(K2:K3)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L1">
        <f>SUM(L2:L3)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164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B1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4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F1">
        <v>1</v>
      </nc>
      <n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G1" t="inlineStr">
        <is>
          <t>Trumpalaikės paskolos (grąžintos)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286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J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K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L1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1164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B1">
        <v>3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4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F1">
        <v>2</v>
      </nc>
      <n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G1" t="inlineStr">
        <is>
          <t>Ilgalaikės  paskolos (grąžintos)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287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J1" start="0" length="0">
      <dxf>
        <numFmt numFmtId="164" formatCode="0.0"/>
        <alignment horizontal="right" vertical="center" wrapText="1"/>
        <border outline="0">
          <right style="hair">
            <color indexed="64"/>
          </right>
        </border>
      </dxf>
    </rfmt>
    <rfmt sheetId="7" sqref="K1" start="0" length="0">
      <dxf>
        <numFmt numFmtId="164" formatCode="0.0"/>
        <alignment horizontal="right" vertical="center" wrapText="1"/>
        <border outline="0">
          <right style="hair">
            <color indexed="64"/>
          </right>
        </border>
      </dxf>
    </rfmt>
    <rfmt sheetId="7" sqref="L1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</border>
      </dxf>
    </rfmt>
  </rrc>
  <rrc rId="1164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B1">
        <v>3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5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E1" start="0" length="0">
      <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F1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7" dxf="1">
      <nc r="G1" t="inlineStr">
        <is>
          <t xml:space="preserve">Akcijos  (išpirktos) 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288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I2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7" dxf="1">
      <nc r="J1">
        <f>J2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K1">
        <f>K2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L1">
        <f>L2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164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7" dxf="1">
      <nc r="B1">
        <v>3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</border>
      </ndxf>
    </rcc>
    <rcc rId="0" sId="7" dxf="1">
      <nc r="C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</border>
      </ndxf>
    </rcc>
    <rcc rId="0" sId="7" dxf="1">
      <nc r="D1">
        <v>5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</border>
      </ndxf>
    </rcc>
    <rfmt sheetId="7" sqref="F1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</border>
      </dxf>
    </rfmt>
    <rcc rId="0" sId="7" dxf="1">
      <nc r="G1" t="inlineStr">
        <is>
          <t xml:space="preserve">Akcijos  (išpirktos) 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289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I2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J2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bottom style="hair">
            <color indexed="64"/>
          </bottom>
        </border>
      </ndxf>
    </rcc>
    <rcc rId="0" sId="7" dxf="1">
      <nc r="K1">
        <f>K2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7" dxf="1">
      <nc r="L1">
        <f>L2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</rrc>
  <rrc rId="1164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B1">
        <v>3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5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F1">
        <v>1</v>
      </nc>
      <n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G1" t="inlineStr">
        <is>
          <r>
            <t>Akcijos (išpirktos)</t>
          </r>
          <r>
            <rPr>
              <sz val="10"/>
              <rFont val="Times New Roman Baltic"/>
              <family val="1"/>
              <charset val="186"/>
            </rPr>
            <t/>
          </r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290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J1" start="0" length="0">
      <dxf>
        <numFmt numFmtId="164" formatCode="0.0"/>
        <alignment horizontal="right" vertical="center" wrapText="1"/>
        <border outline="0">
          <right style="hair">
            <color indexed="64"/>
          </right>
        </border>
      </dxf>
    </rfmt>
    <rfmt sheetId="7" sqref="K1" start="0" length="0">
      <dxf>
        <numFmt numFmtId="164" formatCode="0.0"/>
        <alignment horizontal="right" vertical="center" wrapText="1"/>
        <border outline="0">
          <right style="hair">
            <color indexed="64"/>
          </right>
        </border>
      </dxf>
    </rfmt>
    <rfmt sheetId="7" sqref="L1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</border>
      </dxf>
    </rfmt>
  </rrc>
  <rrc rId="1165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B1">
        <v>3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6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E1" start="0" length="0">
      <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F1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7" dxf="1">
      <nc r="G1" t="inlineStr">
        <is>
          <t xml:space="preserve">Draudimo techniniai atidėjiniai </t>
        </is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291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I2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J2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K1">
        <f>K2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L1">
        <f>L2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165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B1">
        <v>3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6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F1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7" dxf="1">
      <nc r="G1" t="inlineStr">
        <is>
          <t xml:space="preserve">Draudimo techniniai atidėjiniai </t>
        </is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292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I2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J2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K1">
        <f>K2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L1">
        <f>L2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165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B1">
        <v>3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6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F1">
        <v>1</v>
      </nc>
      <n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G1" t="inlineStr">
        <is>
          <t xml:space="preserve">Draudimo techniniai atidėjiniai </t>
        </is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293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right style="hair">
            <color indexed="64"/>
          </right>
        </border>
      </dxf>
    </rfmt>
    <rfmt sheetId="7" sqref="J1" start="0" length="0">
      <dxf>
        <numFmt numFmtId="164" formatCode="0.0"/>
        <alignment horizontal="right" vertical="center" wrapText="1"/>
        <border outline="0">
          <right style="hair">
            <color indexed="64"/>
          </right>
        </border>
      </dxf>
    </rfmt>
    <rfmt sheetId="7" sqref="K1" start="0" length="0">
      <dxf>
        <numFmt numFmtId="164" formatCode="0.0"/>
        <alignment horizontal="right" vertical="center" wrapText="1"/>
        <border outline="0">
          <right style="hair">
            <color indexed="64"/>
          </right>
        </border>
      </dxf>
    </rfmt>
    <rfmt sheetId="7" sqref="L1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</border>
      </dxf>
    </rfmt>
  </rrc>
  <rrc rId="1165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B1">
        <v>3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7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E1" start="0" length="0">
      <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F1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7" dxf="1">
      <nc r="G1" t="inlineStr">
        <is>
          <t>Kitos mokėtinos sumos (grąžintos)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294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I2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J2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K1">
        <f>K2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L1">
        <f>L2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165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B1">
        <v>3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7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F1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7" dxf="1">
      <nc r="G1" t="inlineStr">
        <is>
          <t>Kitos mokėtinos sumos (grąžintos)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295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I2+I3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J2+J3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K1">
        <f>K2+K3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L1">
        <f>L2+L3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165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B1">
        <v>3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7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F1">
        <v>1</v>
      </nc>
      <n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G1" t="inlineStr">
        <is>
          <t>Kitos trumpalaikės mokėtinos sumos (grąžintos)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296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right style="hair">
            <color indexed="64"/>
          </right>
        </border>
      </dxf>
    </rfmt>
    <rfmt sheetId="7" sqref="J1" start="0" length="0">
      <dxf>
        <numFmt numFmtId="164" formatCode="0.0"/>
        <alignment horizontal="right" vertical="center" wrapText="1"/>
        <border outline="0">
          <right style="hair">
            <color indexed="64"/>
          </right>
        </border>
      </dxf>
    </rfmt>
    <rfmt sheetId="7" sqref="K1" start="0" length="0">
      <dxf>
        <numFmt numFmtId="164" formatCode="0.0"/>
        <alignment horizontal="right" vertical="center" wrapText="1"/>
        <border outline="0">
          <right style="hair">
            <color indexed="64"/>
          </right>
        </border>
      </dxf>
    </rfmt>
    <rfmt sheetId="7" sqref="L1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</border>
      </dxf>
    </rfmt>
  </rrc>
  <rrc rId="1165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B1">
        <v>3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7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F1">
        <v>2</v>
      </nc>
      <n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G1" t="inlineStr">
        <is>
          <t>Kitos ilgalaikės mokėtinos sumos (grąžintos)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297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J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K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L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1165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B1">
        <v>3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D1" start="0" length="0">
      <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E1" start="0" length="0">
      <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F1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7" dxf="1">
      <nc r="G1" t="inlineStr">
        <is>
          <t>Užsienio finansinių įsipareigojimų vykdymo išlaidos (kreditoriams nerezidentams grąžintos skolos)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298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SUM(I2+I11+I15+I19+I23+I26+I29)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SUM(J2+J11+J15+J19+J23+J26+J29)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K1">
        <f>SUM(K2+K11+K15+K19+K23+K26+K29)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L1">
        <f>SUM(L2+L11+L15+L19+L23+L26+L29)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165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B1">
        <v>3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E1" start="0" length="0">
      <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F1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7" dxf="1">
      <nc r="G1" t="inlineStr">
        <is>
          <t xml:space="preserve">Grynieji pinigai ir indėliai 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299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I2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J2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K1">
        <f>K2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L1">
        <f>L2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165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B1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1</v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F1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7" dxf="1">
      <nc r="G1" t="inlineStr">
        <is>
          <t xml:space="preserve">Grynieji pinigai ir indėliai 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300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SUM(I2:I2)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SUM(J2:J2)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K1">
        <f>SUM(K2:K2)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L1">
        <f>SUM(L2:L2)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M1">
        <f>SUM(M2:M2)</f>
      </nc>
      <ndxf>
        <numFmt numFmtId="164" formatCode="0.0"/>
        <fill>
          <patternFill patternType="solid">
            <bgColor rgb="FFFF0000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N1">
        <f>SUM(N2:N2)</f>
      </nc>
      <ndxf>
        <numFmt numFmtId="164" formatCode="0.0"/>
        <fill>
          <patternFill patternType="solid">
            <bgColor rgb="FFFF0000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O1">
        <f>SUM(O2:O2)</f>
      </nc>
      <ndxf>
        <numFmt numFmtId="164" formatCode="0.0"/>
        <fill>
          <patternFill patternType="solid">
            <bgColor rgb="FFFF0000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P1">
        <f>SUM(P2:P2)</f>
      </nc>
      <ndxf>
        <numFmt numFmtId="164" formatCode="0.0"/>
        <fill>
          <patternFill patternType="solid">
            <bgColor rgb="FFFF0000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166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B1">
        <v>3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2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1</v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F1">
        <v>1</v>
      </nc>
      <n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G1" t="inlineStr">
        <is>
          <t>Grynieji pinigai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301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right style="hair">
            <color indexed="64"/>
          </right>
        </border>
      </dxf>
    </rfmt>
    <rfmt sheetId="7" sqref="J1" start="0" length="0">
      <dxf>
        <numFmt numFmtId="164" formatCode="0.0"/>
        <alignment horizontal="right" vertical="center" wrapText="1"/>
        <border outline="0">
          <right style="hair">
            <color indexed="64"/>
          </right>
        </border>
      </dxf>
    </rfmt>
    <rfmt sheetId="7" sqref="K1" start="0" length="0">
      <dxf>
        <numFmt numFmtId="164" formatCode="0.0"/>
        <alignment horizontal="right" vertical="center" wrapText="1"/>
        <border outline="0">
          <right style="hair">
            <color indexed="64"/>
          </right>
        </border>
      </dxf>
    </rfmt>
    <rfmt sheetId="7" sqref="L1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</border>
      </dxf>
    </rfmt>
  </rrc>
  <rrc rId="1166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B1">
        <v>3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2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1</v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E1">
        <v>2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F1" start="0" length="0">
      <dxf>
        <font>
          <name val="Times New Roman Baltic"/>
          <family val="1"/>
        </font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7" dxf="1">
      <nc r="G1" t="inlineStr">
        <is>
          <t>Pervedamieji indėliai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</border>
      </ndxf>
    </rcc>
    <rcc rId="0" sId="7" dxf="1">
      <nc r="H1">
        <v>302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SUM(I2:I3)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SUM(J2:J3)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K1">
        <f>SUM(K2:K3)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L1">
        <f>SUM(L2:L3)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166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B1">
        <v>3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2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1</v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E1">
        <v>2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F1">
        <v>1</v>
      </nc>
      <ndxf>
        <font>
          <name val="Times New Roman Baltic"/>
          <family val="1"/>
        </font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G1" t="inlineStr">
        <is>
          <t>Trumpalaikiai pervedamieji indėliai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</border>
      </ndxf>
    </rcc>
    <rcc rId="0" sId="7" dxf="1">
      <nc r="H1">
        <v>303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right style="hair">
            <color indexed="64"/>
          </right>
        </border>
      </dxf>
    </rfmt>
    <rfmt sheetId="7" sqref="J1" start="0" length="0">
      <dxf>
        <numFmt numFmtId="164" formatCode="0.0"/>
        <alignment horizontal="right" vertical="center" wrapText="1"/>
        <border outline="0">
          <right style="hair">
            <color indexed="64"/>
          </right>
        </border>
      </dxf>
    </rfmt>
    <rfmt sheetId="7" sqref="K1" start="0" length="0">
      <dxf>
        <numFmt numFmtId="164" formatCode="0.0"/>
        <alignment horizontal="right" vertical="center" wrapText="1"/>
        <border outline="0">
          <right style="hair">
            <color indexed="64"/>
          </right>
        </border>
      </dxf>
    </rfmt>
    <rfmt sheetId="7" sqref="L1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</border>
      </dxf>
    </rfmt>
  </rrc>
  <rrc rId="1166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B1">
        <v>3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2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1</v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E1">
        <v>2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F1">
        <v>2</v>
      </nc>
      <ndxf>
        <font>
          <name val="Times New Roman Baltic"/>
          <family val="1"/>
        </font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G1" t="inlineStr">
        <is>
          <t>Ilgalaikiai pervedamieji indėliai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</border>
      </ndxf>
    </rcc>
    <rcc rId="0" sId="7" dxf="1">
      <nc r="H1">
        <v>304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J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K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L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1166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B1">
        <v>3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2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1</v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E1">
        <v>3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F1" start="0" length="0">
      <dxf>
        <font>
          <name val="Times New Roman Baltic"/>
          <family val="1"/>
        </font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7" dxf="1">
      <nc r="G1" t="inlineStr">
        <is>
          <t>Kiti indėliai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</border>
      </ndxf>
    </rcc>
    <rcc rId="0" sId="7" dxf="1">
      <nc r="H1">
        <v>305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SUM(I2:I3)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SUM(J2:J3)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K1">
        <f>SUM(K2:K3)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L1">
        <f>SUM(L2:L3)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166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B1">
        <v>3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2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1</v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E1">
        <v>3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F1">
        <v>1</v>
      </nc>
      <ndxf>
        <font>
          <name val="Times New Roman Baltic"/>
          <family val="1"/>
        </font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G1" t="inlineStr">
        <is>
          <t>Kiti trumpalaikiai indėliai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</border>
      </ndxf>
    </rcc>
    <rcc rId="0" sId="7" dxf="1">
      <nc r="H1">
        <v>306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J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K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L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1166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B1">
        <v>3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C1">
        <v>2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1</v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E1">
        <v>3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F1">
        <v>2</v>
      </nc>
      <ndxf>
        <font>
          <name val="Times New Roman Baltic"/>
          <family val="1"/>
        </font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G1" t="inlineStr">
        <is>
          <t>Kiti ilgalaikiai indėliai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</border>
      </ndxf>
    </rcc>
    <rcc rId="0" sId="7" dxf="1">
      <nc r="H1">
        <v>307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</border>
      </dxf>
    </rfmt>
    <rfmt sheetId="7" sqref="J1" start="0" length="0">
      <dxf>
        <numFmt numFmtId="164" formatCode="0.0"/>
        <alignment horizontal="right" vertical="center" wrapText="1"/>
        <border outline="0">
          <top style="hair">
            <color indexed="64"/>
          </top>
        </border>
      </dxf>
    </rfmt>
    <rfmt sheetId="7" sqref="K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</border>
      </dxf>
    </rfmt>
    <rfmt sheetId="7" sqref="L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</border>
      </dxf>
    </rfmt>
  </rrc>
  <rrc rId="1166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</border>
      </ndxf>
    </rcc>
    <rcc rId="0" sId="7" dxf="1">
      <nc r="B1">
        <v>3</v>
      </nc>
      <ndxf>
        <alignment vertical="top" wrapText="1"/>
        <border outline="0">
          <left style="hair">
            <color indexed="64"/>
          </left>
        </border>
      </ndxf>
    </rcc>
    <rcc rId="0" sId="7" dxf="1">
      <nc r="C1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</ndxf>
    </rcc>
    <rcc rId="0" sId="7" dxf="1">
      <nc r="D1">
        <v>2</v>
      </nc>
      <ndxf>
        <alignment vertical="top" wrapText="1"/>
        <border outline="0">
          <top style="hair">
            <color indexed="64"/>
          </top>
        </border>
      </ndxf>
    </rcc>
    <rfmt sheetId="7" sqref="E1" start="0" length="0">
      <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</dxf>
    </rfmt>
    <rfmt sheetId="7" sqref="F1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</border>
      </dxf>
    </rfmt>
    <rcc rId="0" sId="7" dxf="1">
      <nc r="G1" t="inlineStr">
        <is>
          <t>Vertybiniai popieriai (išpirkti)</t>
        </is>
      </nc>
      <ndxf>
        <alignment vertical="top" wrapText="1"/>
        <border outline="0">
          <top style="hair">
            <color indexed="64"/>
          </top>
        </border>
      </ndxf>
    </rcc>
    <rcc rId="0" sId="7" dxf="1">
      <nc r="H1">
        <v>308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I2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</border>
      </ndxf>
    </rcc>
    <rcc rId="0" sId="7" dxf="1">
      <nc r="J1">
        <f>J2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top style="hair">
            <color indexed="64"/>
          </top>
        </border>
      </ndxf>
    </rcc>
    <rcc rId="0" sId="7" dxf="1">
      <nc r="K1">
        <f>K2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</ndxf>
    </rcc>
    <rcc rId="0" sId="7" dxf="1">
      <nc r="L1">
        <f>L2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</ndxf>
    </rcc>
  </rrc>
  <rrc rId="1166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B1">
        <v>3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C1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2</v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F1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7" dxf="1">
      <nc r="G1" t="inlineStr">
        <is>
          <t>Vertybiniai popieriai (išpirkti)</t>
        </is>
      </nc>
      <ndxf>
        <alignment vertical="top" wrapText="1"/>
        <border outline="0">
          <top style="hair">
            <color indexed="64"/>
          </top>
        </border>
      </ndxf>
    </rcc>
    <rcc rId="0" sId="7" dxf="1">
      <nc r="H1">
        <v>309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SUM(I2:I3)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SUM(J2:J3)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K1">
        <f>SUM(K2:K3)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L1">
        <f>SUM(L2:L3)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166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B1">
        <v>3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C1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2</v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F1">
        <v>1</v>
      </nc>
      <ndxf>
        <alignment horizontal="center"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G1" t="inlineStr">
        <is>
          <t>Trumpalaikiai vertybiniai popieriai (išpirkti)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310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J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K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L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1167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</border>
      </ndxf>
    </rcc>
    <rcc rId="0" sId="7" dxf="1">
      <nc r="B1">
        <v>3</v>
      </nc>
      <ndxf>
        <alignment vertical="top" wrapText="1"/>
        <border outline="0">
          <left style="hair">
            <color indexed="64"/>
          </left>
        </border>
      </ndxf>
    </rcc>
    <rcc rId="0" sId="7" dxf="1">
      <nc r="C1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</border>
      </ndxf>
    </rcc>
    <rcc rId="0" sId="7" dxf="1">
      <nc r="D1">
        <v>2</v>
      </nc>
      <ndxf>
        <alignment vertical="top" wrapText="1"/>
        <border outline="0">
          <right style="hair">
            <color indexed="64"/>
          </right>
        </border>
      </ndxf>
    </rcc>
    <rcc rId="0" sId="7" dxf="1">
      <nc r="E1">
        <v>1</v>
      </nc>
      <ndxf>
        <alignment vertical="top" wrapText="1"/>
      </ndxf>
    </rcc>
    <rcc rId="0" sId="7" dxf="1">
      <nc r="F1">
        <v>2</v>
      </nc>
      <ndxf>
        <alignment horizontal="center"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</border>
      </ndxf>
    </rcc>
    <rcc rId="0" sId="7" dxf="1">
      <nc r="G1" t="inlineStr">
        <is>
          <t>Ilgalaikiai vertybiniai popieriai (išpirkti)</t>
        </is>
      </nc>
      <ndxf>
        <font>
          <name val="Times New Roman Baltic"/>
          <family val="1"/>
        </font>
        <alignment vertical="top" wrapText="1"/>
      </ndxf>
    </rcc>
    <rcc rId="0" sId="7" dxf="1">
      <nc r="H1">
        <v>311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J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K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L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1167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B1">
        <v>3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C1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3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E1" start="0" length="0">
      <dxf>
        <alignment vertical="top" wrapText="1"/>
        <border outline="0">
          <top style="hair">
            <color indexed="64"/>
          </top>
          <bottom style="hair">
            <color indexed="64"/>
          </bottom>
        </border>
      </dxf>
    </rfmt>
    <rfmt sheetId="7" sqref="F1" start="0" length="0">
      <dxf>
        <alignment horizontal="center"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7" dxf="1">
      <nc r="G1" t="inlineStr">
        <is>
          <t>Išvestinės finansinės priemonės (grąžintos)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312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I2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J2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K1">
        <f>K2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L1">
        <f>L2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167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B1">
        <v>3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C1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3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fmt sheetId="7" sqref="F1" start="0" length="0">
      <dxf>
        <alignment horizontal="center"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7" dxf="1">
      <nc r="G1" t="inlineStr">
        <is>
          <t>Išvestinės finansinės priemonės (grąžintos)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313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I2+I3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J2+J3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K1">
        <f>K2+K3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L1">
        <f>L2+L3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167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B1">
        <v>3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C1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3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F1">
        <v>1</v>
      </nc>
      <ndxf>
        <alignment horizontal="center"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G1" t="inlineStr">
        <is>
          <t>Trumpalaikės išvestinės finansinės priemonės (grąžintos)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314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right style="hair">
            <color indexed="64"/>
          </right>
        </border>
      </dxf>
    </rfmt>
    <rfmt sheetId="7" sqref="J1" start="0" length="0">
      <dxf>
        <numFmt numFmtId="164" formatCode="0.0"/>
        <alignment horizontal="right" vertical="center" wrapText="1"/>
        <border outline="0">
          <right style="hair">
            <color indexed="64"/>
          </right>
        </border>
      </dxf>
    </rfmt>
    <rfmt sheetId="7" sqref="K1" start="0" length="0">
      <dxf>
        <numFmt numFmtId="164" formatCode="0.0"/>
        <alignment horizontal="right" vertical="center" wrapText="1"/>
        <border outline="0">
          <right style="hair">
            <color indexed="64"/>
          </right>
        </border>
      </dxf>
    </rfmt>
    <rfmt sheetId="7" sqref="L1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</border>
      </dxf>
    </rfmt>
  </rrc>
  <rrc rId="1167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B1">
        <v>3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C1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3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F1">
        <v>2</v>
      </nc>
      <ndxf>
        <alignment horizontal="center"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G1" t="inlineStr">
        <is>
          <t>Ilgalaikės išvestinės finansinės priemonės (grąžintos)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315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J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K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L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1167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B1">
        <v>3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C1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4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E1" start="0" length="0">
      <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F1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7" dxf="1">
      <nc r="G1" t="inlineStr">
        <is>
          <t>Paskolos (grąžintos)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316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I2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J2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K1">
        <f>K2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L1">
        <f>L2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167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bottom style="hair">
            <color indexed="64"/>
          </bottom>
        </border>
      </ndxf>
    </rcc>
    <rcc rId="0" sId="7" dxf="1">
      <nc r="B1">
        <v>3</v>
      </nc>
      <ndxf>
        <alignment vertical="top" wrapText="1"/>
        <border outline="0">
          <left style="hair">
            <color indexed="64"/>
          </left>
          <bottom style="hair">
            <color indexed="64"/>
          </bottom>
        </border>
      </ndxf>
    </rcc>
    <rcc rId="0" sId="7" dxf="1">
      <nc r="C1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7" dxf="1">
      <nc r="D1">
        <v>4</v>
      </nc>
      <ndxf>
        <alignment vertical="top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  <bottom style="hair">
            <color indexed="64"/>
          </bottom>
        </border>
      </ndxf>
    </rcc>
    <rfmt sheetId="7" sqref="F1" start="0" length="0">
      <dxf>
        <alignment horizontal="center" vertical="top" wrapText="1"/>
        <border outline="0">
          <right style="hair">
            <color indexed="64"/>
          </right>
          <bottom style="hair">
            <color indexed="64"/>
          </bottom>
        </border>
      </dxf>
    </rfmt>
    <rcc rId="0" sId="7" dxf="1">
      <nc r="G1" t="inlineStr">
        <is>
          <t>Paskolos (grąžintos)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317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SUM(I2:I3)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7" dxf="1">
      <nc r="J1">
        <f>SUM(J2:J3)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bottom style="hair">
            <color indexed="64"/>
          </bottom>
        </border>
      </ndxf>
    </rcc>
    <rcc rId="0" sId="7" dxf="1">
      <nc r="K1">
        <f>SUM(K2:K3)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7" dxf="1">
      <nc r="L1">
        <f>SUM(L2:L3)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</rrc>
  <rrc rId="1167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B1">
        <v>3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C1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4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F1">
        <v>1</v>
      </nc>
      <n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G1" t="inlineStr">
        <is>
          <t>Trumpalaikės paskolos (grąžintos)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318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J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K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L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1167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B1">
        <v>3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C1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4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F1">
        <v>2</v>
      </nc>
      <n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G1" t="inlineStr">
        <is>
          <t>Ilgalaikės paskolos (grąžintos)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319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J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K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L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1167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B1">
        <v>3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C1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5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E1" start="0" length="0">
      <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F1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7" dxf="1">
      <nc r="G1" t="inlineStr">
        <is>
          <t xml:space="preserve">Akcijos  (išpirktos) 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320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I2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J2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K1">
        <f>K2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L1">
        <f>L2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168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bottom style="hair">
            <color indexed="64"/>
          </bottom>
        </border>
      </ndxf>
    </rcc>
    <rcc rId="0" sId="7" dxf="1">
      <nc r="B1">
        <v>3</v>
      </nc>
      <ndxf>
        <alignment vertical="top" wrapText="1"/>
        <border outline="0">
          <left style="hair">
            <color indexed="64"/>
          </left>
          <bottom style="hair">
            <color indexed="64"/>
          </bottom>
        </border>
      </ndxf>
    </rcc>
    <rcc rId="0" sId="7" dxf="1">
      <nc r="C1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7" dxf="1">
      <nc r="D1">
        <v>5</v>
      </nc>
      <ndxf>
        <alignment vertical="top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  <bottom style="hair">
            <color indexed="64"/>
          </bottom>
        </border>
      </ndxf>
    </rcc>
    <rfmt sheetId="7" sqref="F1" start="0" length="0">
      <dxf>
        <alignment horizontal="center" vertical="top" wrapText="1"/>
        <border outline="0">
          <right style="hair">
            <color indexed="64"/>
          </right>
          <bottom style="hair">
            <color indexed="64"/>
          </bottom>
        </border>
      </dxf>
    </rfmt>
    <rcc rId="0" sId="7" dxf="1">
      <nc r="G1" t="inlineStr">
        <is>
          <t xml:space="preserve">Akcijos  (išpirktos) 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321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I2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bottom style="hair">
            <color indexed="64"/>
          </bottom>
        </border>
      </ndxf>
    </rcc>
    <rcc rId="0" sId="7" dxf="1">
      <nc r="J1">
        <f>J2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bottom style="hair">
            <color indexed="64"/>
          </bottom>
        </border>
      </ndxf>
    </rcc>
    <rcc rId="0" sId="7" dxf="1">
      <nc r="K1">
        <f>K2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  <rcc rId="0" sId="7" dxf="1">
      <nc r="L1">
        <f>L2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bottom style="hair">
            <color indexed="64"/>
          </bottom>
        </border>
      </ndxf>
    </rcc>
  </rrc>
  <rrc rId="1168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B1">
        <v>3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C1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5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F1">
        <v>1</v>
      </nc>
      <n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G1" t="inlineStr">
        <is>
          <t xml:space="preserve">Akcijos  (išpirktos) 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322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right style="hair">
            <color indexed="64"/>
          </right>
        </border>
      </dxf>
    </rfmt>
    <rfmt sheetId="7" sqref="J1" start="0" length="0">
      <dxf>
        <numFmt numFmtId="164" formatCode="0.0"/>
        <alignment horizontal="right" vertical="center" wrapText="1"/>
        <border outline="0">
          <right style="hair">
            <color indexed="64"/>
          </right>
        </border>
      </dxf>
    </rfmt>
    <rfmt sheetId="7" sqref="K1" start="0" length="0">
      <dxf>
        <numFmt numFmtId="164" formatCode="0.0"/>
        <alignment horizontal="right" vertical="center" wrapText="1"/>
        <border outline="0">
          <right style="hair">
            <color indexed="64"/>
          </right>
        </border>
      </dxf>
    </rfmt>
    <rfmt sheetId="7" sqref="L1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</border>
      </dxf>
    </rfmt>
  </rrc>
  <rrc rId="1168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B1">
        <v>3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C1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6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E1" start="0" length="0">
      <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F1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7" dxf="1">
      <nc r="G1" t="inlineStr">
        <is>
          <t xml:space="preserve">Draudimo techniniai atidėjiniai </t>
        </is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323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I2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J2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K1">
        <f>K2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L1">
        <f>L2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168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B1">
        <v>3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C1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6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F1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7" dxf="1">
      <nc r="G1" t="inlineStr">
        <is>
          <t xml:space="preserve">Draudimo techniniai atidėjiniai </t>
        </is>
      </nc>
      <ndxf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324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I2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J2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K1">
        <f>K2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L1">
        <f>L2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168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</border>
      </ndxf>
    </rcc>
    <rcc rId="0" sId="7" dxf="1">
      <nc r="B1">
        <v>3</v>
      </nc>
      <ndxf>
        <alignment vertical="top" wrapText="1"/>
        <border outline="0">
          <left style="hair">
            <color indexed="64"/>
          </left>
        </border>
      </ndxf>
    </rcc>
    <rcc rId="0" sId="7" dxf="1">
      <nc r="C1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</border>
      </ndxf>
    </rcc>
    <rcc rId="0" sId="7" dxf="1">
      <nc r="D1">
        <v>6</v>
      </nc>
      <ndxf>
        <alignment vertical="top" wrapText="1"/>
        <border outline="0">
          <right style="hair">
            <color indexed="64"/>
          </right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</border>
      </ndxf>
    </rcc>
    <rcc rId="0" sId="7" dxf="1">
      <nc r="F1">
        <v>1</v>
      </nc>
      <ndxf>
        <alignment horizontal="center" vertical="top" wrapText="1"/>
        <border outline="0">
          <right style="hair">
            <color indexed="64"/>
          </right>
        </border>
      </ndxf>
    </rcc>
    <rcc rId="0" sId="7" dxf="1">
      <nc r="G1" t="inlineStr">
        <is>
          <t xml:space="preserve">Draudimo techniniai atidėjiniai </t>
        </is>
      </nc>
      <ndxf>
        <alignment vertical="top" wrapText="1"/>
      </ndxf>
    </rcc>
    <rcc rId="0" sId="7" dxf="1">
      <nc r="H1">
        <v>325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right style="hair">
            <color indexed="64"/>
          </right>
        </border>
      </dxf>
    </rfmt>
    <rfmt sheetId="7" sqref="J1" start="0" length="0">
      <dxf>
        <numFmt numFmtId="164" formatCode="0.0"/>
        <alignment horizontal="right" vertical="center" wrapText="1"/>
        <border outline="0">
          <right style="hair">
            <color indexed="64"/>
          </right>
        </border>
      </dxf>
    </rfmt>
    <rfmt sheetId="7" sqref="K1" start="0" length="0">
      <dxf>
        <numFmt numFmtId="164" formatCode="0.0"/>
        <alignment horizontal="right" vertical="center" wrapText="1"/>
        <border outline="0">
          <right style="hair">
            <color indexed="64"/>
          </right>
        </border>
      </dxf>
    </rfmt>
    <rfmt sheetId="7" sqref="L1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</border>
      </dxf>
    </rfmt>
  </rrc>
  <rrc rId="1168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B1">
        <v>3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C1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7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E1" start="0" length="0">
      <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F1" start="0" length="0">
      <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7" dxf="1">
      <nc r="G1" t="inlineStr">
        <is>
          <t>Kitos mokėtinos sumos (grąžintos)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326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I2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J2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K1">
        <f>K2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L1">
        <f>L2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168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</border>
      </ndxf>
    </rcc>
    <rcc rId="0" sId="7" dxf="1">
      <nc r="B1">
        <v>3</v>
      </nc>
      <ndxf>
        <alignment vertical="top" wrapText="1"/>
        <border outline="0">
          <left style="hair">
            <color indexed="64"/>
          </left>
        </border>
      </ndxf>
    </rcc>
    <rcc rId="0" sId="7" dxf="1">
      <nc r="C1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</border>
      </ndxf>
    </rcc>
    <rcc rId="0" sId="7" dxf="1">
      <nc r="D1">
        <v>7</v>
      </nc>
      <ndxf>
        <alignment vertical="top" wrapText="1"/>
        <border outline="0">
          <right style="hair">
            <color indexed="64"/>
          </right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</border>
      </ndxf>
    </rcc>
    <rfmt sheetId="7" sqref="F1" start="0" length="0">
      <dxf>
        <alignment horizontal="center" vertical="top" wrapText="1"/>
        <border outline="0">
          <right style="hair">
            <color indexed="64"/>
          </right>
        </border>
      </dxf>
    </rfmt>
    <rcc rId="0" sId="7" dxf="1">
      <nc r="G1" t="inlineStr">
        <is>
          <t>Kitos mokėtinos sumos (grąžintos)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327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SUM(I2:I3)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SUM(J2:J3)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K1">
        <f>SUM(K2:K3)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L1">
        <f>SUM(L2:L3)</f>
      </nc>
      <ndxf>
        <numFmt numFmtId="164" formatCode="0.0"/>
        <fill>
          <patternFill patternType="solid">
            <bgColor indexed="41"/>
          </patternFill>
        </fill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168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B1">
        <v>3</v>
      </nc>
      <ndxf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C1">
        <v>2</v>
      </nc>
      <ndxf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7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F1">
        <v>1</v>
      </nc>
      <ndxf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G1" t="inlineStr">
        <is>
          <t>Kitos trumpalaikės mokėtinos sumos (grąžintos)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328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right style="hair">
            <color indexed="64"/>
          </right>
        </border>
      </dxf>
    </rfmt>
    <rfmt sheetId="7" sqref="J1" start="0" length="0">
      <dxf>
        <numFmt numFmtId="164" formatCode="0.0"/>
        <alignment horizontal="right" vertical="center" wrapText="1"/>
        <border outline="0">
          <right style="hair">
            <color indexed="64"/>
          </right>
        </border>
      </dxf>
    </rfmt>
    <rfmt sheetId="7" sqref="K1" start="0" length="0">
      <dxf>
        <numFmt numFmtId="164" formatCode="0.0"/>
        <alignment horizontal="right" vertical="center" wrapText="1"/>
        <border outline="0">
          <right style="hair">
            <color indexed="64"/>
          </right>
        </border>
      </dxf>
    </rfmt>
    <rfmt sheetId="7" sqref="L1" start="0" length="0">
      <dxf>
        <numFmt numFmtId="164" formatCode="0.0"/>
        <alignment horizontal="right" vertical="center" wrapText="1"/>
        <border outline="0">
          <left style="hair">
            <color indexed="64"/>
          </left>
          <right style="hair">
            <color indexed="64"/>
          </right>
        </border>
      </dxf>
    </rfmt>
  </rrc>
  <rrc rId="1168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A1">
        <v>3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B1">
        <v>3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ndxf>
    </rcc>
    <rcc rId="0" sId="7" dxf="1">
      <nc r="C1">
        <v>2</v>
      </nc>
      <ndxf>
        <font>
          <name val="Times New Roman Baltic"/>
          <family val="1"/>
        </font>
        <alignment vertical="top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D1">
        <v>7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E1">
        <v>1</v>
      </nc>
      <ndxf>
        <font>
          <name val="Times New Roman Baltic"/>
          <family val="1"/>
        </font>
        <alignment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F1">
        <v>2</v>
      </nc>
      <ndxf>
        <font>
          <name val="Times New Roman Baltic"/>
          <family val="1"/>
        </font>
        <alignment horizontal="center" vertical="top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G1" t="inlineStr">
        <is>
          <t>Kitos ilgalaikės mokėtinos sumos (grąžintos)</t>
        </is>
      </nc>
      <ndxf>
        <font>
          <name val="Times New Roman Baltic"/>
          <family val="1"/>
        </font>
        <alignment vertical="top" wrapText="1"/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329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7" sqref="I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J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K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L1" start="0" length="0">
      <dxf>
        <numFmt numFmtId="164" formatCode="0.0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1168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A1" start="0" length="0">
      <dxf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dxf>
    </rfmt>
    <rfmt sheetId="7" sqref="B1" start="0" length="0">
      <dxf>
        <border outline="0">
          <left style="hair">
            <color indexed="64"/>
          </left>
          <top style="hair">
            <color indexed="64"/>
          </top>
          <bottom style="hair">
            <color indexed="64"/>
          </bottom>
        </border>
      </dxf>
    </rfmt>
    <rfmt sheetId="7" sqref="C1" start="0" length="0">
      <dxf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D1" start="0" length="0">
      <dxf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E1" start="0" length="0">
      <dxf>
        <border outline="0">
          <top style="hair">
            <color indexed="64"/>
          </top>
          <bottom style="hair">
            <color indexed="64"/>
          </bottom>
        </border>
      </dxf>
    </rfmt>
    <rfmt sheetId="7" sqref="F1" start="0" length="0">
      <dxf>
        <alignment horizontal="center" vertical="top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7" dxf="1">
      <nc r="G1" t="inlineStr">
        <is>
          <t xml:space="preserve">IŠ VISO </t>
        </is>
      </nc>
      <ndxf>
        <font>
          <b/>
          <name val="Times New Roman Baltic"/>
          <family val="1"/>
        </font>
        <border outline="0">
          <top style="hair">
            <color indexed="64"/>
          </top>
          <bottom style="hair">
            <color indexed="64"/>
          </bottom>
        </border>
      </ndxf>
    </rcc>
    <rcc rId="0" sId="7" dxf="1">
      <nc r="H1">
        <v>330</v>
      </nc>
      <n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I1">
        <f>SUM(#REF!+#REF!)</f>
      </nc>
      <ndxf>
        <font>
          <name val="Times New Roman Baltic"/>
          <family val="1"/>
        </font>
        <numFmt numFmtId="164" formatCode="0.0"/>
        <fill>
          <patternFill patternType="solid">
            <bgColor indexed="41"/>
          </patternFill>
        </fill>
        <alignment horizontal="right" vertical="center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J1">
        <f>SUM(#REF!+#REF!)</f>
      </nc>
      <ndxf>
        <font>
          <name val="Times New Roman Baltic"/>
          <family val="1"/>
        </font>
        <numFmt numFmtId="164" formatCode="0.0"/>
        <fill>
          <patternFill patternType="solid">
            <bgColor indexed="41"/>
          </patternFill>
        </fill>
        <alignment horizontal="right" vertical="center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K1">
        <f>SUM(#REF!+#REF!)</f>
      </nc>
      <ndxf>
        <font>
          <name val="Times New Roman Baltic"/>
          <family val="1"/>
        </font>
        <numFmt numFmtId="164" formatCode="0.0"/>
        <fill>
          <patternFill patternType="solid">
            <bgColor indexed="41"/>
          </patternFill>
        </fill>
        <alignment horizontal="right" vertical="center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7" dxf="1">
      <nc r="L1">
        <f>SUM(#REF!+#REF!)</f>
      </nc>
      <ndxf>
        <font>
          <name val="Times New Roman Baltic"/>
          <family val="1"/>
        </font>
        <numFmt numFmtId="164" formatCode="0.0"/>
        <fill>
          <patternFill patternType="solid">
            <bgColor indexed="41"/>
          </patternFill>
        </fill>
        <alignment horizontal="right" vertical="center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1169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  <rfmt sheetId="7" sqref="G1" start="0" length="0">
      <dxf>
        <font>
          <b/>
          <name val="Times New Roman Baltic"/>
          <family val="1"/>
        </font>
      </dxf>
    </rfmt>
    <rfmt sheetId="7" sqref="H1" start="0" length="0">
      <dxf>
        <font>
          <sz val="8"/>
          <name val="Times New Roman Baltic"/>
          <family val="1"/>
        </font>
        <alignment horizontal="center" vertical="center" wrapText="1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7" sqref="I1" start="0" length="0">
      <dxf>
        <font>
          <name val="Times New Roman Baltic"/>
          <family val="1"/>
        </font>
        <numFmt numFmtId="164" formatCode="0.0"/>
        <alignment horizontal="right" vertical="center"/>
        <border outline="0">
          <top style="hair">
            <color indexed="64"/>
          </top>
        </border>
      </dxf>
    </rfmt>
    <rfmt sheetId="7" sqref="J1" start="0" length="0">
      <dxf>
        <font>
          <name val="Times New Roman Baltic"/>
          <family val="1"/>
        </font>
        <numFmt numFmtId="164" formatCode="0.0"/>
        <alignment horizontal="right" vertical="center"/>
      </dxf>
    </rfmt>
    <rfmt sheetId="7" sqref="K1" start="0" length="0">
      <dxf>
        <font>
          <name val="Times New Roman Baltic"/>
          <family val="1"/>
        </font>
        <numFmt numFmtId="164" formatCode="0.0"/>
        <alignment horizontal="right" vertical="center"/>
      </dxf>
    </rfmt>
    <rfmt sheetId="7" sqref="L1" start="0" length="0">
      <dxf>
        <font>
          <name val="Times New Roman Baltic"/>
          <family val="1"/>
        </font>
        <numFmt numFmtId="164" formatCode="0.0"/>
        <alignment horizontal="right" vertical="center"/>
      </dxf>
    </rfmt>
  </rrc>
  <rrc rId="1169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D1" start="0" length="0">
      <dxf>
        <border outline="0">
          <bottom style="hair">
            <color indexed="64"/>
          </bottom>
        </border>
      </dxf>
    </rfmt>
    <rfmt sheetId="7" sqref="E1" start="0" length="0">
      <dxf>
        <border outline="0">
          <bottom style="hair">
            <color indexed="64"/>
          </bottom>
        </border>
      </dxf>
    </rfmt>
    <rfmt sheetId="7" sqref="F1" start="0" length="0">
      <dxf>
        <alignment horizontal="center" vertical="top"/>
        <border outline="0">
          <bottom style="hair">
            <color indexed="64"/>
          </bottom>
        </border>
      </dxf>
    </rfmt>
    <rfmt sheetId="7" sqref="G1" start="0" length="0">
      <dxf>
        <font>
          <b/>
          <name val="Times New Roman Baltic"/>
          <family val="1"/>
        </font>
        <border outline="0">
          <bottom style="hair">
            <color indexed="64"/>
          </bottom>
        </border>
      </dxf>
    </rfmt>
    <rfmt sheetId="7" sqref="H1" start="0" length="0">
      <dxf>
        <font>
          <sz val="8"/>
          <name val="Times New Roman Baltic"/>
          <family val="1"/>
        </font>
        <alignment horizontal="center" vertical="center" wrapText="1"/>
      </dxf>
    </rfmt>
    <rfmt sheetId="7" sqref="I1" start="0" length="0">
      <dxf>
        <font>
          <name val="Times New Roman Baltic"/>
          <family val="1"/>
        </font>
        <numFmt numFmtId="164" formatCode="0.0"/>
        <alignment horizontal="right" vertical="center"/>
        <border outline="0">
          <bottom style="hair">
            <color indexed="64"/>
          </bottom>
        </border>
      </dxf>
    </rfmt>
    <rfmt sheetId="7" sqref="J1" start="0" length="0">
      <dxf>
        <font>
          <name val="Times New Roman Baltic"/>
          <family val="1"/>
        </font>
        <numFmt numFmtId="164" formatCode="0.0"/>
        <alignment horizontal="right" vertical="center"/>
      </dxf>
    </rfmt>
    <rfmt sheetId="7" sqref="K1" start="0" length="0">
      <dxf>
        <font>
          <name val="Times New Roman Baltic"/>
          <family val="1"/>
        </font>
        <numFmt numFmtId="164" formatCode="0.0"/>
        <alignment horizontal="right" vertical="center"/>
        <border outline="0">
          <bottom style="hair">
            <color indexed="64"/>
          </bottom>
        </border>
      </dxf>
    </rfmt>
    <rfmt sheetId="7" sqref="L1" start="0" length="0">
      <dxf>
        <font>
          <name val="Times New Roman Baltic"/>
          <family val="1"/>
        </font>
        <numFmt numFmtId="164" formatCode="0.0"/>
        <alignment horizontal="right" vertical="center"/>
        <border outline="0">
          <bottom style="hair">
            <color indexed="64"/>
          </bottom>
        </border>
      </dxf>
    </rfmt>
  </rrc>
  <rrc rId="1169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A1" start="0" length="0">
      <dxf>
        <alignment vertical="center"/>
      </dxf>
    </rfmt>
    <rfmt sheetId="7" sqref="B1" start="0" length="0">
      <dxf>
        <alignment vertical="center"/>
      </dxf>
    </rfmt>
    <rfmt sheetId="7" sqref="C1" start="0" length="0">
      <dxf>
        <alignment vertical="center"/>
      </dxf>
    </rfmt>
    <rcc rId="0" sId="7" dxf="1">
      <nc r="D1" t="inlineStr">
        <is>
          <t xml:space="preserve">      (įstaigos vadovo ar jo įgalioto asmens pareigų  pavadinimas)</t>
        </is>
      </nc>
      <ndxf>
        <font>
          <sz val="8"/>
          <name val="Times New Roman Baltic"/>
          <family val="1"/>
        </font>
        <alignment vertical="top"/>
      </ndxf>
    </rcc>
    <rfmt sheetId="7" s="1" sqref="E1" start="0" length="0">
      <dxf>
        <font>
          <sz val="10"/>
          <color auto="1"/>
          <name val="Arial"/>
          <family val="1"/>
          <charset val="186"/>
          <scheme val="none"/>
        </font>
      </dxf>
    </rfmt>
    <rfmt sheetId="7" s="1" sqref="F1" start="0" length="0">
      <dxf>
        <font>
          <sz val="10"/>
          <color auto="1"/>
          <name val="Arial"/>
          <family val="1"/>
          <charset val="186"/>
          <scheme val="none"/>
        </font>
      </dxf>
    </rfmt>
    <rfmt sheetId="7" s="1" sqref="G1" start="0" length="0">
      <dxf>
        <font>
          <sz val="10"/>
          <color auto="1"/>
          <name val="Arial"/>
          <family val="1"/>
          <charset val="186"/>
          <scheme val="none"/>
        </font>
      </dxf>
    </rfmt>
    <rfmt sheetId="7" s="1" sqref="H1" start="0" length="0">
      <dxf>
        <font>
          <sz val="10"/>
          <color auto="1"/>
          <name val="Arial"/>
          <family val="2"/>
          <charset val="186"/>
          <scheme val="none"/>
        </font>
      </dxf>
    </rfmt>
    <rcc rId="0" sId="7" dxf="1">
      <nc r="I1" t="inlineStr">
        <is>
          <t>(parašas)</t>
        </is>
      </nc>
      <ndxf>
        <font>
          <vertAlign val="superscript"/>
          <sz val="12"/>
          <name val="Times New Roman"/>
          <family val="1"/>
        </font>
        <alignment horizontal="center" vertical="top"/>
      </ndxf>
    </rcc>
    <rcc rId="0" sId="7" dxf="1">
      <nc r="K1" t="inlineStr">
        <is>
          <t>(vardas ir pavardė)</t>
        </is>
      </nc>
      <ndxf>
        <font>
          <vertAlign val="superscript"/>
          <sz val="12"/>
          <name val="Times New Roman"/>
          <family val="1"/>
        </font>
        <alignment horizontal="center" vertical="top"/>
      </ndxf>
    </rcc>
    <rfmt sheetId="7" s="1" sqref="L1" start="0" length="0">
      <dxf>
        <font>
          <sz val="10"/>
          <color auto="1"/>
          <name val="Arial"/>
          <family val="1"/>
          <charset val="186"/>
          <scheme val="none"/>
        </font>
      </dxf>
    </rfmt>
  </rrc>
  <rrc rId="1169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  <rfmt sheetId="7" sqref="I1" start="0" length="0">
      <dxf>
        <font>
          <vertAlign val="superscript"/>
          <name val="Times New Roman"/>
          <family val="1"/>
        </font>
        <alignment horizontal="center" vertical="top"/>
      </dxf>
    </rfmt>
    <rfmt sheetId="7" sqref="K1" start="0" length="0">
      <dxf>
        <font>
          <vertAlign val="superscript"/>
          <name val="Times New Roman"/>
          <family val="1"/>
        </font>
        <alignment horizontal="center" vertical="top"/>
      </dxf>
    </rfmt>
    <rfmt sheetId="7" sqref="L1" start="0" length="0">
      <dxf>
        <font>
          <vertAlign val="superscript"/>
          <name val="Times New Roman"/>
          <family val="1"/>
        </font>
        <alignment horizontal="center" vertical="top"/>
      </dxf>
    </rfmt>
  </rrc>
  <rrc rId="1169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D1" start="0" length="0">
      <dxf>
        <border outline="0">
          <bottom style="hair">
            <color indexed="64"/>
          </bottom>
        </border>
      </dxf>
    </rfmt>
    <rfmt sheetId="7" sqref="E1" start="0" length="0">
      <dxf>
        <border outline="0">
          <bottom style="hair">
            <color indexed="64"/>
          </bottom>
        </border>
      </dxf>
    </rfmt>
    <rfmt sheetId="7" sqref="F1" start="0" length="0">
      <dxf>
        <alignment horizontal="center" vertical="top"/>
        <border outline="0">
          <bottom style="hair">
            <color indexed="64"/>
          </bottom>
        </border>
      </dxf>
    </rfmt>
    <rfmt sheetId="7" sqref="G1" start="0" length="0">
      <dxf>
        <border outline="0">
          <bottom style="hair">
            <color indexed="64"/>
          </bottom>
        </border>
      </dxf>
    </rfmt>
    <rfmt sheetId="7" sqref="I1" start="0" length="0">
      <dxf>
        <font>
          <vertAlign val="superscript"/>
          <name val="Times New Roman"/>
          <family val="1"/>
        </font>
        <alignment horizontal="center" vertical="top"/>
      </dxf>
    </rfmt>
    <rfmt sheetId="7" sqref="K1" start="0" length="0">
      <dxf>
        <font>
          <vertAlign val="superscript"/>
          <name val="Times New Roman"/>
          <family val="1"/>
        </font>
        <alignment horizontal="center" vertical="top"/>
        <border outline="0">
          <bottom style="hair">
            <color indexed="64"/>
          </bottom>
        </border>
      </dxf>
    </rfmt>
    <rfmt sheetId="7" sqref="L1" start="0" length="0">
      <dxf>
        <font>
          <vertAlign val="superscript"/>
          <name val="Times New Roman"/>
          <family val="1"/>
        </font>
        <alignment horizontal="center" vertical="top"/>
        <border outline="0">
          <bottom style="hair">
            <color indexed="64"/>
          </bottom>
        </border>
      </dxf>
    </rfmt>
  </rrc>
  <rrc rId="1169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7" dxf="1">
      <nc r="D1" t="inlineStr">
        <is>
          <t xml:space="preserve">  (vyriausiasis buhalteris (buhalteris)/centralizuotos apskaitos įstaigos vadovas arba jo įgaliotas asmuo</t>
        </is>
      </nc>
      <ndxf>
        <font>
          <sz val="8"/>
          <name val="Times New Roman Baltic"/>
          <family val="1"/>
        </font>
        <alignment horizontal="center" vertical="top" wrapText="1"/>
        <border outline="0">
          <top style="hair">
            <color indexed="64"/>
          </top>
        </border>
      </ndxf>
    </rcc>
    <rfmt sheetId="7" s="1" sqref="E1" start="0" length="0">
      <dxf>
        <font>
          <sz val="10"/>
          <color auto="1"/>
          <name val="Arial"/>
          <family val="1"/>
          <charset val="186"/>
          <scheme val="none"/>
        </font>
      </dxf>
    </rfmt>
    <rfmt sheetId="7" s="1" sqref="F1" start="0" length="0">
      <dxf>
        <font>
          <sz val="10"/>
          <color auto="1"/>
          <name val="Arial"/>
          <family val="1"/>
          <charset val="186"/>
          <scheme val="none"/>
        </font>
      </dxf>
    </rfmt>
    <rfmt sheetId="7" s="1" sqref="G1" start="0" length="0">
      <dxf>
        <font>
          <sz val="10"/>
          <color auto="1"/>
          <name val="Arial"/>
          <family val="1"/>
          <charset val="186"/>
          <scheme val="none"/>
        </font>
      </dxf>
    </rfmt>
    <rfmt sheetId="7" s="1" sqref="H1" start="0" length="0">
      <dxf>
        <font>
          <sz val="10"/>
          <color auto="1"/>
          <name val="Arial"/>
          <family val="2"/>
          <charset val="186"/>
          <scheme val="none"/>
        </font>
        <alignment horizontal="center"/>
      </dxf>
    </rfmt>
    <rcc rId="0" sId="7" dxf="1">
      <nc r="I1" t="inlineStr">
        <is>
          <t>(parašas)</t>
        </is>
      </nc>
      <ndxf>
        <font>
          <vertAlign val="superscript"/>
          <sz val="12"/>
          <name val="Times New Roman"/>
          <family val="1"/>
        </font>
        <alignment horizontal="center" vertical="top"/>
        <border outline="0">
          <top style="hair">
            <color indexed="64"/>
          </top>
        </border>
      </ndxf>
    </rcc>
    <rcc rId="0" sId="7" dxf="1">
      <nc r="K1" t="inlineStr">
        <is>
          <t>(vardas ir pavardė)</t>
        </is>
      </nc>
      <ndxf>
        <font>
          <vertAlign val="superscript"/>
          <sz val="12"/>
          <name val="Times New Roman"/>
          <family val="1"/>
        </font>
        <alignment horizontal="center" vertical="top"/>
      </ndxf>
    </rcc>
    <rfmt sheetId="7" s="1" sqref="L1" start="0" length="0">
      <dxf>
        <font>
          <sz val="10"/>
          <color auto="1"/>
          <name val="Arial"/>
          <family val="1"/>
          <charset val="186"/>
          <scheme val="none"/>
        </font>
      </dxf>
    </rfmt>
  </rrc>
  <rrc rId="1169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69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69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69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70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70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70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70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70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70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70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70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70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70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71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71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71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71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71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71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71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71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71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71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72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72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72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72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72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72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72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72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72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72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73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73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73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73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73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73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73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73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73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73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74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74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74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74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74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74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74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74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74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74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75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75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75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75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75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75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75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75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75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75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76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76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76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76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76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76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76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76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76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76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77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77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77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77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77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77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77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77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77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77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78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78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78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78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78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78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78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78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78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78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79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79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79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79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79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79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79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79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79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79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80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80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80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80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80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80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80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80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80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80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81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81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81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81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81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81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81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81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81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81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82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82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82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82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82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82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82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82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82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82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83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83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83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83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83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83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83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83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83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83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84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84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84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84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84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84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84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84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84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84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85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85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85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85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85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85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85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85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85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85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86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86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86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86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86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86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86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86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86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86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87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87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87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87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87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87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87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87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87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87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88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88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88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88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88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88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88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88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88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88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89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89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89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89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89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89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89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89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89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89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90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90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90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90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90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90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90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90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90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90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91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91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91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91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91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91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91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91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91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91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92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92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92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92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92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92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92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92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92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92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93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93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93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93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93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93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93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93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93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93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94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94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94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94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94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94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94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94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94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94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95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95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95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95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95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95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95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95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95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95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96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96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96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96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96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96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96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96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96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96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97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97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97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97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97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97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97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97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97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97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98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98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98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98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98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98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98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98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98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98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99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99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99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99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99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99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99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99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99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199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00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00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00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00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00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00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00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00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00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00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01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01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01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01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01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01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01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01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01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01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02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02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02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02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02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02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02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02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02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02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03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03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03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03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03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03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03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03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03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03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04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04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04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04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04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04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04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04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04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04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05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05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05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05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05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05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05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05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05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05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06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06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06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06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06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06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06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06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06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06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07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07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07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07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07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07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07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07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07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07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08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08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08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08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08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08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08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08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08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08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09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09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09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09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09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09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09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09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09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09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10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10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10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10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10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10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10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10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10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10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11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11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11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11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11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11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11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11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11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11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12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12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12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12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12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12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12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12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12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12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13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13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13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13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13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13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13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13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13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13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14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14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14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14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14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14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14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14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14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14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15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15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15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15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15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15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15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15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15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15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16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16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16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16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16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16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16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16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16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16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17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17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17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17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17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17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17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17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17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17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18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18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18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18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18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18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18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18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18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18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19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19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19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19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19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19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19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19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19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19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20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20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20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20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20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20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20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20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20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20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21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21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21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21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21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21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21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21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21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21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22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22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22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22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22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22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22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22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22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22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23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23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23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23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23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23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23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23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23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23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24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24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24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24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24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24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24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24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24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24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25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25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25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25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25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25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25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25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25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25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26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26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26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26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26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26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26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26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26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26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27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27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27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27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27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27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27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27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27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27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28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28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28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28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28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28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28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28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28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28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29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29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29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29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29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29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29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29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29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29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30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30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30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30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30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30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30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30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30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30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31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31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31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31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31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31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31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31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31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31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32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32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32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32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32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32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32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32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32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32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33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33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33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33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33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33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33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33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33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33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34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34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34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34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34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34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34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34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34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34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35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35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35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35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35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35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35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35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35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35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36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36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36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36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36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36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36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36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36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36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37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37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37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37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37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37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37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37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37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37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38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38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38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38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38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38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38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38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38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38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39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39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39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39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39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39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39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39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39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39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40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40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40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40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40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40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40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40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40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40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41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41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41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41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41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41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41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41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41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41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42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42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42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42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42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42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42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42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42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42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43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43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43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43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43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43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43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43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43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43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44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44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44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44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44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44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44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44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44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44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45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45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45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45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45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45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45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45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45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45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46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46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46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46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46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46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46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46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46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46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47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47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47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47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47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47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47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47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47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47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48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48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48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48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48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48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48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48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48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48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49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49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49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49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49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49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49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49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49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49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50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50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50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50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50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50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50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50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50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50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51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51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51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51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51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51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51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51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51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51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52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52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52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52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52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52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52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52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52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52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53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53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53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53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53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53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53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53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53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53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54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54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54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54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54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54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54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54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54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54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55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55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55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55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55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55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55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55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55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55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56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56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56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56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56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56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56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56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56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56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57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57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57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57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57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57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57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57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57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57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58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58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58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58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58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58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58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58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58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58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59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59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59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59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59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59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59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59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59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59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60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60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60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60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60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60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60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60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60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60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61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61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61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61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61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61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61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61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61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61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62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62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62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62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62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62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62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62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62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62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63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63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63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63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63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63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63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63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63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63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64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64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64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64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64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64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64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64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64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64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65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65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65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65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65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65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65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65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65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65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66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66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66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66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66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66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66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66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66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66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67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67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67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67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67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67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67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67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67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67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68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68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68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68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68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68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68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68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68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68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69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69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69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69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69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69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69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69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69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69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70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70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70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70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70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70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70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70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70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70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71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71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71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71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71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71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71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71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71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71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72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72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72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72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72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72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72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72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72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72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73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73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73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73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73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73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73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73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73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73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74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74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74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74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74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74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74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74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74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74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75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75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75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75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75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75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75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75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75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75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76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76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76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76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76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76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76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76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76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76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77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77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77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77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77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77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77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77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77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77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78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781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782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783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784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785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786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787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788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789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rc rId="12790" sId="7" ref="A1:XFD1" action="deleteRow">
    <rfmt sheetId="7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Times New Roman Baltic"/>
          <family val="1"/>
          <charset val="186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7" sqref="F1" start="0" length="0">
      <dxf>
        <alignment horizontal="center" vertical="top"/>
      </dxf>
    </rfmt>
  </rrc>
  <ris rId="12791" sheetId="10" name="[S13 forma+2 - Copy.xlsx]Lapas6" sheetPosition="4"/>
  <rcv guid="{AB76119C-598D-4DE6-83B4-ADE280D3AF99}" action="delete"/>
  <rdn rId="0" localSheetId="1" customView="1" name="Z_AB76119C_598D_4DE6_83B4_ADE280D3AF99_.wvu.PrintTitles" hidden="1" oldHidden="1">
    <formula>'f2'!$19:$25</formula>
    <oldFormula>'f2'!$19:$25</oldFormula>
  </rdn>
  <rdn rId="0" localSheetId="1" customView="1" name="Z_AB76119C_598D_4DE6_83B4_ADE280D3AF99_.wvu.Cols" hidden="1" oldHidden="1">
    <formula>'f2'!$M:$P</formula>
    <oldFormula>'f2'!$M:$P</oldFormula>
  </rdn>
  <rdn rId="0" localSheetId="2" customView="1" name="Z_AB76119C_598D_4DE6_83B4_ADE280D3AF99_.wvu.PrintTitles" hidden="1" oldHidden="1">
    <formula>'f2 (2)'!$19:$25</formula>
    <oldFormula>'f2 (2)'!$19:$25</oldFormula>
  </rdn>
  <rdn rId="0" localSheetId="2" customView="1" name="Z_AB76119C_598D_4DE6_83B4_ADE280D3AF99_.wvu.Cols" hidden="1" oldHidden="1">
    <formula>'f2 (2)'!$M:$P</formula>
    <oldFormula>'f2 (2)'!$M:$P</oldFormula>
  </rdn>
  <rdn rId="0" localSheetId="3" customView="1" name="Z_AB76119C_598D_4DE6_83B4_ADE280D3AF99_.wvu.PrintTitles" hidden="1" oldHidden="1">
    <formula>'f2 (3)'!$19:$25</formula>
    <oldFormula>'f2 (3)'!$19:$25</oldFormula>
  </rdn>
  <rdn rId="0" localSheetId="3" customView="1" name="Z_AB76119C_598D_4DE6_83B4_ADE280D3AF99_.wvu.Cols" hidden="1" oldHidden="1">
    <formula>'f2 (3)'!$M:$P</formula>
    <oldFormula>'f2 (3)'!$M:$P</oldFormula>
  </rdn>
  <rdn rId="0" localSheetId="4" customView="1" name="Z_AB76119C_598D_4DE6_83B4_ADE280D3AF99_.wvu.PrintTitles" hidden="1" oldHidden="1">
    <formula>MK!$19:$29</formula>
    <oldFormula>MK!$19:$29</oldFormula>
  </rdn>
  <rdn rId="0" localSheetId="4" customView="1" name="Z_AB76119C_598D_4DE6_83B4_ADE280D3AF99_.wvu.Cols" hidden="1" oldHidden="1">
    <formula>MK!$M:$P</formula>
    <oldFormula>MK!$M:$P</oldFormula>
  </rdn>
  <rdn rId="0" localSheetId="6" customView="1" name="Z_AB76119C_598D_4DE6_83B4_ADE280D3AF99_.wvu.Cols" hidden="1" oldHidden="1">
    <formula>'00'!$M:$P</formula>
  </rdn>
  <rdn rId="0" localSheetId="7" customView="1" name="Z_AB76119C_598D_4DE6_83B4_ADE280D3AF99_.wvu.Cols" hidden="1" oldHidden="1">
    <formula>Lapas3!$M:$P</formula>
  </rdn>
  <rcv guid="{AB76119C-598D-4DE6-83B4-ADE280D3AF99}" action="add"/>
  <rsnm rId="12802" sheetId="6" oldName="[S13 forma+2 - Copy.xlsx]Lapas2" newName="[S13 forma+2 - Copy.xlsx]00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AB76119C-598D-4DE6-83B4-ADE280D3AF99}" action="delete"/>
  <rdn rId="0" localSheetId="1" customView="1" name="Z_AB76119C_598D_4DE6_83B4_ADE280D3AF99_.wvu.PrintTitles" hidden="1" oldHidden="1">
    <formula>'f2'!$19:$25</formula>
    <oldFormula>'f2'!$19:$25</oldFormula>
  </rdn>
  <rdn rId="0" localSheetId="1" customView="1" name="Z_AB76119C_598D_4DE6_83B4_ADE280D3AF99_.wvu.Cols" hidden="1" oldHidden="1">
    <formula>'f2'!$M:$P</formula>
    <oldFormula>'f2'!$M:$P</oldFormula>
  </rdn>
  <rdn rId="0" localSheetId="2" customView="1" name="Z_AB76119C_598D_4DE6_83B4_ADE280D3AF99_.wvu.PrintTitles" hidden="1" oldHidden="1">
    <formula>'f2 (2)'!$19:$25</formula>
    <oldFormula>'f2 (2)'!$19:$25</oldFormula>
  </rdn>
  <rdn rId="0" localSheetId="2" customView="1" name="Z_AB76119C_598D_4DE6_83B4_ADE280D3AF99_.wvu.Cols" hidden="1" oldHidden="1">
    <formula>'f2 (2)'!$M:$P</formula>
    <oldFormula>'f2 (2)'!$M:$P</oldFormula>
  </rdn>
  <rdn rId="0" localSheetId="3" customView="1" name="Z_AB76119C_598D_4DE6_83B4_ADE280D3AF99_.wvu.PrintTitles" hidden="1" oldHidden="1">
    <formula>'f2 (3)'!$19:$25</formula>
    <oldFormula>'f2 (3)'!$19:$25</oldFormula>
  </rdn>
  <rdn rId="0" localSheetId="3" customView="1" name="Z_AB76119C_598D_4DE6_83B4_ADE280D3AF99_.wvu.Cols" hidden="1" oldHidden="1">
    <formula>'f2 (3)'!$M:$P</formula>
    <oldFormula>'f2 (3)'!$M:$P</oldFormula>
  </rdn>
  <rdn rId="0" localSheetId="4" customView="1" name="Z_AB76119C_598D_4DE6_83B4_ADE280D3AF99_.wvu.PrintTitles" hidden="1" oldHidden="1">
    <formula>MK!$19:$29</formula>
    <oldFormula>MK!$19:$29</oldFormula>
  </rdn>
  <rdn rId="0" localSheetId="4" customView="1" name="Z_AB76119C_598D_4DE6_83B4_ADE280D3AF99_.wvu.Cols" hidden="1" oldHidden="1">
    <formula>MK!$M:$P</formula>
    <oldFormula>MK!$M:$P</oldFormula>
  </rdn>
  <rdn rId="0" localSheetId="6" customView="1" name="Z_AB76119C_598D_4DE6_83B4_ADE280D3AF99_.wvu.Cols" hidden="1" oldHidden="1">
    <formula>'00'!$M:$P</formula>
    <oldFormula>'00'!$M:$P</oldFormula>
  </rdn>
  <rdn rId="0" localSheetId="7" customView="1" name="Z_AB76119C_598D_4DE6_83B4_ADE280D3AF99_.wvu.Cols" hidden="1" oldHidden="1">
    <formula>Lapas3!$M:$P</formula>
    <oldFormula>Lapas3!$M:$P</oldFormula>
  </rdn>
  <rcv guid="{AB76119C-598D-4DE6-83B4-ADE280D3AF99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D1A5F43E-F056-4B0F-BA27-A2C9A328B44B}" name="Admin" id="-949710333" dateTime="2019-04-08T14:31:32"/>
</user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.bin"/><Relationship Id="rId3" Type="http://schemas.openxmlformats.org/officeDocument/2006/relationships/printerSettings" Target="../printerSettings/printerSettings14.bin"/><Relationship Id="rId7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printerSettings" Target="../printerSettings/printerSettings17.bin"/><Relationship Id="rId11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16.bin"/><Relationship Id="rId10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15.bin"/><Relationship Id="rId9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0.bin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11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27.bin"/><Relationship Id="rId10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26.bin"/><Relationship Id="rId9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6.bin"/><Relationship Id="rId7" Type="http://schemas.openxmlformats.org/officeDocument/2006/relationships/printerSettings" Target="../printerSettings/printerSettings40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6" Type="http://schemas.openxmlformats.org/officeDocument/2006/relationships/printerSettings" Target="../printerSettings/printerSettings39.bin"/><Relationship Id="rId5" Type="http://schemas.openxmlformats.org/officeDocument/2006/relationships/printerSettings" Target="../printerSettings/printerSettings38.bin"/><Relationship Id="rId4" Type="http://schemas.openxmlformats.org/officeDocument/2006/relationships/printerSettings" Target="../printerSettings/printerSettings3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51"/>
  <sheetViews>
    <sheetView showZeros="0" zoomScaleNormal="100" zoomScaleSheetLayoutView="120" workbookViewId="0">
      <selection activeCell="S22" sqref="S22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16" ht="15" customHeight="1">
      <c r="G1" s="182"/>
      <c r="H1" s="121"/>
      <c r="I1" s="120"/>
      <c r="J1" s="324" t="s">
        <v>176</v>
      </c>
      <c r="K1" s="325"/>
      <c r="L1" s="325"/>
      <c r="M1" s="14"/>
    </row>
    <row r="2" spans="1:16" ht="14.25" customHeight="1">
      <c r="H2" s="122"/>
      <c r="I2"/>
      <c r="J2" s="325"/>
      <c r="K2" s="325"/>
      <c r="L2" s="325"/>
      <c r="M2" s="14"/>
    </row>
    <row r="3" spans="1:16" ht="13.5" customHeight="1">
      <c r="H3" s="21"/>
      <c r="I3" s="122"/>
      <c r="J3" s="325"/>
      <c r="K3" s="325"/>
      <c r="L3" s="325"/>
      <c r="M3" s="14"/>
    </row>
    <row r="4" spans="1:16" ht="14.25" customHeight="1">
      <c r="G4" s="13" t="s">
        <v>146</v>
      </c>
      <c r="H4" s="122"/>
      <c r="I4"/>
      <c r="J4" s="325"/>
      <c r="K4" s="325"/>
      <c r="L4" s="325"/>
      <c r="M4" s="14"/>
      <c r="N4" s="73"/>
      <c r="O4" s="73"/>
    </row>
    <row r="5" spans="1:16" ht="12" customHeight="1">
      <c r="H5" s="123"/>
      <c r="I5"/>
      <c r="J5" s="325"/>
      <c r="K5" s="325"/>
      <c r="L5" s="325"/>
      <c r="M5" s="14"/>
    </row>
    <row r="6" spans="1:16" ht="9.75" customHeight="1">
      <c r="G6" s="341"/>
      <c r="H6" s="342"/>
      <c r="I6" s="342"/>
      <c r="J6" s="342"/>
      <c r="K6" s="342"/>
      <c r="L6" s="20"/>
      <c r="M6" s="5"/>
    </row>
    <row r="7" spans="1:16" ht="18.75" customHeight="1">
      <c r="A7" s="326" t="s">
        <v>173</v>
      </c>
      <c r="B7" s="327"/>
      <c r="C7" s="327"/>
      <c r="D7" s="327"/>
      <c r="E7" s="327"/>
      <c r="F7" s="327"/>
      <c r="G7" s="327"/>
      <c r="H7" s="327"/>
      <c r="I7" s="327"/>
      <c r="J7" s="327"/>
      <c r="K7" s="327"/>
      <c r="L7" s="327"/>
      <c r="M7" s="5"/>
    </row>
    <row r="8" spans="1:16" ht="14.25" customHeight="1">
      <c r="A8" s="132"/>
      <c r="B8" s="133"/>
      <c r="C8" s="133"/>
      <c r="D8" s="133"/>
      <c r="E8" s="133"/>
      <c r="F8" s="133"/>
      <c r="G8" s="347" t="s">
        <v>161</v>
      </c>
      <c r="H8" s="347"/>
      <c r="I8" s="347"/>
      <c r="J8" s="347"/>
      <c r="K8" s="347"/>
      <c r="L8" s="133"/>
      <c r="M8" s="5"/>
    </row>
    <row r="9" spans="1:16" ht="16.5" customHeight="1">
      <c r="A9" s="345" t="s">
        <v>163</v>
      </c>
      <c r="B9" s="345"/>
      <c r="C9" s="345"/>
      <c r="D9" s="345"/>
      <c r="E9" s="345"/>
      <c r="F9" s="345"/>
      <c r="G9" s="345"/>
      <c r="H9" s="345"/>
      <c r="I9" s="345"/>
      <c r="J9" s="345"/>
      <c r="K9" s="345"/>
      <c r="L9" s="345"/>
      <c r="M9" s="5"/>
      <c r="P9" s="1" t="s">
        <v>154</v>
      </c>
    </row>
    <row r="10" spans="1:16" ht="15.75" customHeight="1">
      <c r="G10" s="346" t="s">
        <v>164</v>
      </c>
      <c r="H10" s="346"/>
      <c r="I10" s="346"/>
      <c r="J10" s="346"/>
      <c r="K10" s="346"/>
      <c r="M10" s="5"/>
    </row>
    <row r="11" spans="1:16" ht="12" customHeight="1">
      <c r="G11" s="348" t="s">
        <v>162</v>
      </c>
      <c r="H11" s="348"/>
      <c r="I11" s="348"/>
      <c r="J11" s="348"/>
      <c r="K11" s="348"/>
    </row>
    <row r="12" spans="1:16" ht="9" customHeight="1"/>
    <row r="13" spans="1:16" ht="12" customHeight="1">
      <c r="B13" s="345" t="s">
        <v>5</v>
      </c>
      <c r="C13" s="345"/>
      <c r="D13" s="345"/>
      <c r="E13" s="345"/>
      <c r="F13" s="345"/>
      <c r="G13" s="345"/>
      <c r="H13" s="345"/>
      <c r="I13" s="345"/>
      <c r="J13" s="345"/>
      <c r="K13" s="345"/>
      <c r="L13" s="345"/>
    </row>
    <row r="14" spans="1:16" ht="12" customHeight="1"/>
    <row r="15" spans="1:16" ht="12.75" customHeight="1">
      <c r="G15" s="346" t="s">
        <v>165</v>
      </c>
      <c r="H15" s="346"/>
      <c r="I15" s="346"/>
      <c r="J15" s="346"/>
      <c r="K15" s="346"/>
    </row>
    <row r="16" spans="1:16" ht="11.25" customHeight="1">
      <c r="G16" s="339" t="s">
        <v>166</v>
      </c>
      <c r="H16" s="339"/>
      <c r="I16" s="339"/>
      <c r="J16" s="339"/>
      <c r="K16" s="339"/>
    </row>
    <row r="17" spans="1:13">
      <c r="D17" s="3"/>
      <c r="E17" s="3"/>
      <c r="F17" s="3"/>
      <c r="G17" s="343"/>
      <c r="H17" s="344"/>
      <c r="I17" s="344"/>
      <c r="J17" s="344"/>
      <c r="K17" s="344"/>
      <c r="L17" s="4"/>
    </row>
    <row r="18" spans="1:13" ht="12" customHeight="1">
      <c r="A18" s="311"/>
      <c r="B18" s="311"/>
      <c r="C18" s="311"/>
      <c r="D18" s="311"/>
      <c r="E18" s="311"/>
      <c r="F18" s="311"/>
      <c r="G18" s="311"/>
      <c r="H18" s="311"/>
      <c r="I18" s="311"/>
      <c r="J18" s="311"/>
      <c r="K18" s="311"/>
      <c r="L18" s="311"/>
      <c r="M18" s="71"/>
    </row>
    <row r="19" spans="1:13" ht="12" customHeight="1">
      <c r="F19" s="1"/>
      <c r="J19" s="6"/>
      <c r="K19" s="124"/>
      <c r="L19" s="125" t="s">
        <v>8</v>
      </c>
      <c r="M19" s="71"/>
    </row>
    <row r="20" spans="1:13" ht="11.25" customHeight="1">
      <c r="F20" s="1"/>
      <c r="J20" s="126" t="s">
        <v>153</v>
      </c>
      <c r="K20" s="127"/>
      <c r="L20" s="128"/>
      <c r="M20" s="71"/>
    </row>
    <row r="21" spans="1:13" ht="12" customHeight="1">
      <c r="E21" s="19"/>
      <c r="F21" s="22"/>
      <c r="I21" s="129"/>
      <c r="J21" s="129"/>
      <c r="K21" s="130" t="s">
        <v>0</v>
      </c>
      <c r="L21" s="11"/>
      <c r="M21" s="71"/>
    </row>
    <row r="22" spans="1:13" ht="12.75" customHeight="1">
      <c r="C22" s="322"/>
      <c r="D22" s="323"/>
      <c r="E22" s="323"/>
      <c r="F22" s="323"/>
      <c r="G22" s="323"/>
      <c r="H22" s="323"/>
      <c r="I22" s="323"/>
      <c r="J22" s="3"/>
      <c r="K22" s="130" t="s">
        <v>1</v>
      </c>
      <c r="L22" s="12"/>
      <c r="M22" s="71"/>
    </row>
    <row r="23" spans="1:13" ht="12" customHeight="1">
      <c r="D23" s="3"/>
      <c r="E23" s="3"/>
      <c r="F23" s="3"/>
      <c r="G23" s="187" t="s">
        <v>177</v>
      </c>
      <c r="H23" s="176"/>
      <c r="I23" s="3"/>
      <c r="J23" s="131" t="s">
        <v>6</v>
      </c>
      <c r="K23" s="174"/>
      <c r="L23" s="11"/>
      <c r="M23" s="71"/>
    </row>
    <row r="24" spans="1:13" ht="12.75" customHeight="1">
      <c r="D24" s="3"/>
      <c r="E24" s="3"/>
      <c r="F24" s="3"/>
      <c r="G24" s="173" t="s">
        <v>167</v>
      </c>
      <c r="H24" s="178"/>
      <c r="I24" s="180"/>
      <c r="J24" s="175"/>
      <c r="K24" s="11"/>
      <c r="L24" s="11"/>
      <c r="M24" s="71"/>
    </row>
    <row r="25" spans="1:13" ht="13.5" customHeight="1">
      <c r="D25" s="3"/>
      <c r="E25" s="3"/>
      <c r="F25" s="3"/>
      <c r="G25" s="340" t="s">
        <v>7</v>
      </c>
      <c r="H25" s="340"/>
      <c r="I25" s="177"/>
      <c r="J25" s="179"/>
      <c r="K25" s="11"/>
      <c r="L25" s="11"/>
      <c r="M25" s="71"/>
    </row>
    <row r="26" spans="1:13" ht="14.25" customHeight="1">
      <c r="A26" s="18"/>
      <c r="B26" s="18"/>
      <c r="C26" s="18"/>
      <c r="D26" s="18"/>
      <c r="E26" s="18"/>
      <c r="F26" s="15"/>
      <c r="G26" s="16"/>
      <c r="I26" s="16"/>
      <c r="J26" s="16"/>
      <c r="K26" s="17"/>
      <c r="L26" s="134" t="s">
        <v>171</v>
      </c>
      <c r="M26" s="72"/>
    </row>
    <row r="27" spans="1:13" ht="24" customHeight="1">
      <c r="A27" s="328" t="s">
        <v>2</v>
      </c>
      <c r="B27" s="329"/>
      <c r="C27" s="330"/>
      <c r="D27" s="330"/>
      <c r="E27" s="330"/>
      <c r="F27" s="330"/>
      <c r="G27" s="333" t="s">
        <v>3</v>
      </c>
      <c r="H27" s="335" t="s">
        <v>143</v>
      </c>
      <c r="I27" s="337" t="s">
        <v>147</v>
      </c>
      <c r="J27" s="338"/>
      <c r="K27" s="320" t="s">
        <v>144</v>
      </c>
      <c r="L27" s="318" t="s">
        <v>168</v>
      </c>
      <c r="M27" s="72"/>
    </row>
    <row r="28" spans="1:13" ht="46.5" customHeight="1">
      <c r="A28" s="331"/>
      <c r="B28" s="332"/>
      <c r="C28" s="332"/>
      <c r="D28" s="332"/>
      <c r="E28" s="332"/>
      <c r="F28" s="332"/>
      <c r="G28" s="334"/>
      <c r="H28" s="336"/>
      <c r="I28" s="135" t="s">
        <v>142</v>
      </c>
      <c r="J28" s="136" t="s">
        <v>141</v>
      </c>
      <c r="K28" s="321"/>
      <c r="L28" s="319"/>
    </row>
    <row r="29" spans="1:13" ht="11.25" customHeight="1">
      <c r="A29" s="312" t="s">
        <v>139</v>
      </c>
      <c r="B29" s="313"/>
      <c r="C29" s="313"/>
      <c r="D29" s="313"/>
      <c r="E29" s="313"/>
      <c r="F29" s="314"/>
      <c r="G29" s="149">
        <v>2</v>
      </c>
      <c r="H29" s="150">
        <v>3</v>
      </c>
      <c r="I29" s="151" t="s">
        <v>140</v>
      </c>
      <c r="J29" s="152" t="s">
        <v>145</v>
      </c>
      <c r="K29" s="153">
        <v>6</v>
      </c>
      <c r="L29" s="153">
        <v>7</v>
      </c>
    </row>
    <row r="30" spans="1:13" s="10" customFormat="1" ht="14.25" customHeight="1">
      <c r="A30" s="35">
        <v>2</v>
      </c>
      <c r="B30" s="35"/>
      <c r="C30" s="40"/>
      <c r="D30" s="46"/>
      <c r="E30" s="35"/>
      <c r="F30" s="53"/>
      <c r="G30" s="40" t="s">
        <v>9</v>
      </c>
      <c r="H30" s="141">
        <v>1</v>
      </c>
      <c r="I30" s="74">
        <f>SUM(I31+I41+I64+I85+I93+I109+I132+I148+I157)</f>
        <v>0</v>
      </c>
      <c r="J30" s="74">
        <f>SUM(J31+J41+J64+J85+J93+J109+J132+J148+J157)</f>
        <v>0</v>
      </c>
      <c r="K30" s="75">
        <f>SUM(K31+K41+K64+K85+K93+K109+K132+K148+K157)</f>
        <v>0</v>
      </c>
      <c r="L30" s="74">
        <f>SUM(L31+L41+L64+L85+L93+L109+L132+L148+L157)</f>
        <v>0</v>
      </c>
    </row>
    <row r="31" spans="1:13" ht="24.75" customHeight="1">
      <c r="A31" s="35">
        <v>2</v>
      </c>
      <c r="B31" s="57">
        <v>1</v>
      </c>
      <c r="C31" s="41"/>
      <c r="D31" s="47"/>
      <c r="E31" s="36"/>
      <c r="F31" s="29"/>
      <c r="G31" s="57" t="s">
        <v>14</v>
      </c>
      <c r="H31" s="142">
        <v>2</v>
      </c>
      <c r="I31" s="74">
        <f>SUM(I32+I37)</f>
        <v>0</v>
      </c>
      <c r="J31" s="74">
        <f>SUM(J32+J37)</f>
        <v>0</v>
      </c>
      <c r="K31" s="76">
        <f>SUM(K32+K37)</f>
        <v>0</v>
      </c>
      <c r="L31" s="77">
        <f>SUM(L32+L37)</f>
        <v>0</v>
      </c>
    </row>
    <row r="32" spans="1:13" ht="14.25" customHeight="1">
      <c r="A32" s="26">
        <v>2</v>
      </c>
      <c r="B32" s="26">
        <v>1</v>
      </c>
      <c r="C32" s="37">
        <v>1</v>
      </c>
      <c r="D32" s="45"/>
      <c r="E32" s="26"/>
      <c r="F32" s="31"/>
      <c r="G32" s="64" t="s">
        <v>15</v>
      </c>
      <c r="H32" s="141">
        <v>3</v>
      </c>
      <c r="I32" s="89">
        <f>SUM(I33)</f>
        <v>0</v>
      </c>
      <c r="J32" s="89">
        <f t="shared" ref="J32:L33" si="0">SUM(J33)</f>
        <v>0</v>
      </c>
      <c r="K32" s="91">
        <f t="shared" si="0"/>
        <v>0</v>
      </c>
      <c r="L32" s="89">
        <f t="shared" si="0"/>
        <v>0</v>
      </c>
    </row>
    <row r="33" spans="1:12" ht="13.5" customHeight="1">
      <c r="A33" s="27">
        <v>2</v>
      </c>
      <c r="B33" s="26">
        <v>1</v>
      </c>
      <c r="C33" s="37">
        <v>1</v>
      </c>
      <c r="D33" s="45">
        <v>1</v>
      </c>
      <c r="E33" s="26"/>
      <c r="F33" s="31"/>
      <c r="G33" s="37" t="s">
        <v>15</v>
      </c>
      <c r="H33" s="141">
        <v>4</v>
      </c>
      <c r="I33" s="89">
        <f>SUM(I34)</f>
        <v>0</v>
      </c>
      <c r="J33" s="89">
        <f t="shared" si="0"/>
        <v>0</v>
      </c>
      <c r="K33" s="91">
        <f t="shared" si="0"/>
        <v>0</v>
      </c>
      <c r="L33" s="89">
        <f t="shared" si="0"/>
        <v>0</v>
      </c>
    </row>
    <row r="34" spans="1:12">
      <c r="A34" s="27">
        <v>2</v>
      </c>
      <c r="B34" s="26">
        <v>1</v>
      </c>
      <c r="C34" s="37">
        <v>1</v>
      </c>
      <c r="D34" s="45">
        <v>1</v>
      </c>
      <c r="E34" s="26">
        <v>1</v>
      </c>
      <c r="F34" s="31"/>
      <c r="G34" s="37" t="s">
        <v>137</v>
      </c>
      <c r="H34" s="141">
        <v>5</v>
      </c>
      <c r="I34" s="91">
        <f>SUM(I35:I36)</f>
        <v>0</v>
      </c>
      <c r="J34" s="89">
        <f>SUM(J35:J36)</f>
        <v>0</v>
      </c>
      <c r="K34" s="91">
        <f>SUM(K35:K36)</f>
        <v>0</v>
      </c>
      <c r="L34" s="89">
        <f>SUM(L35:L36)</f>
        <v>0</v>
      </c>
    </row>
    <row r="35" spans="1:12" ht="14.25" customHeight="1">
      <c r="A35" s="27">
        <v>2</v>
      </c>
      <c r="B35" s="26">
        <v>1</v>
      </c>
      <c r="C35" s="37">
        <v>1</v>
      </c>
      <c r="D35" s="45">
        <v>1</v>
      </c>
      <c r="E35" s="26">
        <v>1</v>
      </c>
      <c r="F35" s="31">
        <v>1</v>
      </c>
      <c r="G35" s="37" t="s">
        <v>84</v>
      </c>
      <c r="H35" s="141">
        <v>6</v>
      </c>
      <c r="I35" s="78"/>
      <c r="J35" s="80"/>
      <c r="K35" s="80"/>
      <c r="L35" s="80"/>
    </row>
    <row r="36" spans="1:12" ht="12.75" customHeight="1">
      <c r="A36" s="27">
        <v>2</v>
      </c>
      <c r="B36" s="26">
        <v>1</v>
      </c>
      <c r="C36" s="37">
        <v>1</v>
      </c>
      <c r="D36" s="45">
        <v>1</v>
      </c>
      <c r="E36" s="26">
        <v>1</v>
      </c>
      <c r="F36" s="31">
        <v>2</v>
      </c>
      <c r="G36" s="37" t="s">
        <v>16</v>
      </c>
      <c r="H36" s="141">
        <v>7</v>
      </c>
      <c r="I36" s="80"/>
      <c r="J36" s="80"/>
      <c r="K36" s="80"/>
      <c r="L36" s="80"/>
    </row>
    <row r="37" spans="1:12" ht="13.5" customHeight="1">
      <c r="A37" s="27">
        <v>2</v>
      </c>
      <c r="B37" s="26">
        <v>1</v>
      </c>
      <c r="C37" s="37">
        <v>2</v>
      </c>
      <c r="D37" s="45"/>
      <c r="E37" s="26"/>
      <c r="F37" s="31"/>
      <c r="G37" s="64" t="s">
        <v>85</v>
      </c>
      <c r="H37" s="141">
        <v>8</v>
      </c>
      <c r="I37" s="91">
        <f>I38</f>
        <v>0</v>
      </c>
      <c r="J37" s="89">
        <f t="shared" ref="J37:L38" si="1">J38</f>
        <v>0</v>
      </c>
      <c r="K37" s="91">
        <f t="shared" si="1"/>
        <v>0</v>
      </c>
      <c r="L37" s="89">
        <f t="shared" si="1"/>
        <v>0</v>
      </c>
    </row>
    <row r="38" spans="1:12">
      <c r="A38" s="27">
        <v>2</v>
      </c>
      <c r="B38" s="26">
        <v>1</v>
      </c>
      <c r="C38" s="37">
        <v>2</v>
      </c>
      <c r="D38" s="45">
        <v>1</v>
      </c>
      <c r="E38" s="26"/>
      <c r="F38" s="31"/>
      <c r="G38" s="37" t="s">
        <v>85</v>
      </c>
      <c r="H38" s="141">
        <v>9</v>
      </c>
      <c r="I38" s="91">
        <f>I39</f>
        <v>0</v>
      </c>
      <c r="J38" s="89">
        <f t="shared" si="1"/>
        <v>0</v>
      </c>
      <c r="K38" s="89">
        <f t="shared" si="1"/>
        <v>0</v>
      </c>
      <c r="L38" s="89">
        <f t="shared" si="1"/>
        <v>0</v>
      </c>
    </row>
    <row r="39" spans="1:12" ht="13.5" customHeight="1">
      <c r="A39" s="27">
        <v>2</v>
      </c>
      <c r="B39" s="26">
        <v>1</v>
      </c>
      <c r="C39" s="37">
        <v>2</v>
      </c>
      <c r="D39" s="45">
        <v>1</v>
      </c>
      <c r="E39" s="26">
        <v>1</v>
      </c>
      <c r="F39" s="31"/>
      <c r="G39" s="37" t="s">
        <v>85</v>
      </c>
      <c r="H39" s="141">
        <v>10</v>
      </c>
      <c r="I39" s="89">
        <f>I40</f>
        <v>0</v>
      </c>
      <c r="J39" s="89">
        <f>J40</f>
        <v>0</v>
      </c>
      <c r="K39" s="89">
        <f>K40</f>
        <v>0</v>
      </c>
      <c r="L39" s="89">
        <f>L40</f>
        <v>0</v>
      </c>
    </row>
    <row r="40" spans="1:12" ht="14.25" customHeight="1">
      <c r="A40" s="27">
        <v>2</v>
      </c>
      <c r="B40" s="26">
        <v>1</v>
      </c>
      <c r="C40" s="37">
        <v>2</v>
      </c>
      <c r="D40" s="45">
        <v>1</v>
      </c>
      <c r="E40" s="26">
        <v>1</v>
      </c>
      <c r="F40" s="31">
        <v>1</v>
      </c>
      <c r="G40" s="37" t="s">
        <v>85</v>
      </c>
      <c r="H40" s="141">
        <v>11</v>
      </c>
      <c r="I40" s="81"/>
      <c r="J40" s="80"/>
      <c r="K40" s="80"/>
      <c r="L40" s="80"/>
    </row>
    <row r="41" spans="1:12" ht="12.75" customHeight="1">
      <c r="A41" s="28">
        <v>2</v>
      </c>
      <c r="B41" s="59">
        <v>2</v>
      </c>
      <c r="C41" s="41"/>
      <c r="D41" s="47"/>
      <c r="E41" s="36"/>
      <c r="F41" s="29"/>
      <c r="G41" s="57" t="s">
        <v>86</v>
      </c>
      <c r="H41" s="142">
        <v>12</v>
      </c>
      <c r="I41" s="82">
        <f t="shared" ref="I41:L43" si="2">I42</f>
        <v>0</v>
      </c>
      <c r="J41" s="83">
        <f t="shared" si="2"/>
        <v>0</v>
      </c>
      <c r="K41" s="82">
        <f t="shared" si="2"/>
        <v>0</v>
      </c>
      <c r="L41" s="82">
        <f t="shared" si="2"/>
        <v>0</v>
      </c>
    </row>
    <row r="42" spans="1:12" ht="12.75" customHeight="1">
      <c r="A42" s="27">
        <v>2</v>
      </c>
      <c r="B42" s="26">
        <v>2</v>
      </c>
      <c r="C42" s="37">
        <v>1</v>
      </c>
      <c r="D42" s="45"/>
      <c r="E42" s="26"/>
      <c r="F42" s="31"/>
      <c r="G42" s="64" t="s">
        <v>86</v>
      </c>
      <c r="H42" s="141">
        <v>13</v>
      </c>
      <c r="I42" s="89">
        <f t="shared" si="2"/>
        <v>0</v>
      </c>
      <c r="J42" s="91">
        <f t="shared" si="2"/>
        <v>0</v>
      </c>
      <c r="K42" s="89">
        <f t="shared" si="2"/>
        <v>0</v>
      </c>
      <c r="L42" s="91">
        <f t="shared" si="2"/>
        <v>0</v>
      </c>
    </row>
    <row r="43" spans="1:12">
      <c r="A43" s="27">
        <v>2</v>
      </c>
      <c r="B43" s="26">
        <v>2</v>
      </c>
      <c r="C43" s="37">
        <v>1</v>
      </c>
      <c r="D43" s="45">
        <v>1</v>
      </c>
      <c r="E43" s="26"/>
      <c r="F43" s="31"/>
      <c r="G43" s="37" t="s">
        <v>86</v>
      </c>
      <c r="H43" s="141">
        <v>14</v>
      </c>
      <c r="I43" s="89">
        <f t="shared" si="2"/>
        <v>0</v>
      </c>
      <c r="J43" s="91">
        <f t="shared" si="2"/>
        <v>0</v>
      </c>
      <c r="K43" s="104">
        <f t="shared" si="2"/>
        <v>0</v>
      </c>
      <c r="L43" s="104">
        <f t="shared" si="2"/>
        <v>0</v>
      </c>
    </row>
    <row r="44" spans="1:12" ht="15" customHeight="1">
      <c r="A44" s="30">
        <v>2</v>
      </c>
      <c r="B44" s="34">
        <v>2</v>
      </c>
      <c r="C44" s="39">
        <v>1</v>
      </c>
      <c r="D44" s="9">
        <v>1</v>
      </c>
      <c r="E44" s="34">
        <v>1</v>
      </c>
      <c r="F44" s="54"/>
      <c r="G44" s="39" t="s">
        <v>86</v>
      </c>
      <c r="H44" s="143">
        <v>15</v>
      </c>
      <c r="I44" s="105">
        <f>SUM(I45:I63)-I54</f>
        <v>0</v>
      </c>
      <c r="J44" s="106">
        <f>SUM(J45:J63)-J54</f>
        <v>0</v>
      </c>
      <c r="K44" s="106">
        <f>SUM(K45:K63)-K54</f>
        <v>0</v>
      </c>
      <c r="L44" s="107">
        <f>SUM(L45:L63)-L54</f>
        <v>0</v>
      </c>
    </row>
    <row r="45" spans="1:12">
      <c r="A45" s="27">
        <v>2</v>
      </c>
      <c r="B45" s="26">
        <v>2</v>
      </c>
      <c r="C45" s="37">
        <v>1</v>
      </c>
      <c r="D45" s="45">
        <v>1</v>
      </c>
      <c r="E45" s="26">
        <v>1</v>
      </c>
      <c r="F45" s="32">
        <v>1</v>
      </c>
      <c r="G45" s="37" t="s">
        <v>17</v>
      </c>
      <c r="H45" s="141">
        <v>16</v>
      </c>
      <c r="I45" s="80"/>
      <c r="J45" s="80"/>
      <c r="K45" s="80"/>
      <c r="L45" s="80"/>
    </row>
    <row r="46" spans="1:12" ht="26.25" customHeight="1">
      <c r="A46" s="27">
        <v>2</v>
      </c>
      <c r="B46" s="26">
        <v>2</v>
      </c>
      <c r="C46" s="37">
        <v>1</v>
      </c>
      <c r="D46" s="45">
        <v>1</v>
      </c>
      <c r="E46" s="26">
        <v>1</v>
      </c>
      <c r="F46" s="31">
        <v>2</v>
      </c>
      <c r="G46" s="37" t="s">
        <v>18</v>
      </c>
      <c r="H46" s="141">
        <v>17</v>
      </c>
      <c r="I46" s="80"/>
      <c r="J46" s="80"/>
      <c r="K46" s="80"/>
      <c r="L46" s="80"/>
    </row>
    <row r="47" spans="1:12" ht="14.25" customHeight="1">
      <c r="A47" s="27">
        <v>2</v>
      </c>
      <c r="B47" s="26">
        <v>2</v>
      </c>
      <c r="C47" s="37">
        <v>1</v>
      </c>
      <c r="D47" s="45">
        <v>1</v>
      </c>
      <c r="E47" s="26">
        <v>1</v>
      </c>
      <c r="F47" s="31">
        <v>5</v>
      </c>
      <c r="G47" s="37" t="s">
        <v>19</v>
      </c>
      <c r="H47" s="141">
        <v>18</v>
      </c>
      <c r="I47" s="80"/>
      <c r="J47" s="80"/>
      <c r="K47" s="80"/>
      <c r="L47" s="80"/>
    </row>
    <row r="48" spans="1:12" ht="15" customHeight="1">
      <c r="A48" s="27">
        <v>2</v>
      </c>
      <c r="B48" s="26">
        <v>2</v>
      </c>
      <c r="C48" s="37">
        <v>1</v>
      </c>
      <c r="D48" s="45">
        <v>1</v>
      </c>
      <c r="E48" s="26">
        <v>1</v>
      </c>
      <c r="F48" s="31">
        <v>6</v>
      </c>
      <c r="G48" s="37" t="s">
        <v>20</v>
      </c>
      <c r="H48" s="141">
        <v>19</v>
      </c>
      <c r="I48" s="80"/>
      <c r="J48" s="80"/>
      <c r="K48" s="80"/>
      <c r="L48" s="80"/>
    </row>
    <row r="49" spans="1:12" ht="14.25" customHeight="1">
      <c r="A49" s="48">
        <v>2</v>
      </c>
      <c r="B49" s="36">
        <v>2</v>
      </c>
      <c r="C49" s="41">
        <v>1</v>
      </c>
      <c r="D49" s="47">
        <v>1</v>
      </c>
      <c r="E49" s="36">
        <v>1</v>
      </c>
      <c r="F49" s="29">
        <v>7</v>
      </c>
      <c r="G49" s="41" t="s">
        <v>87</v>
      </c>
      <c r="H49" s="142">
        <v>20</v>
      </c>
      <c r="I49" s="80"/>
      <c r="J49" s="80"/>
      <c r="K49" s="80"/>
      <c r="L49" s="80"/>
    </row>
    <row r="50" spans="1:12" ht="14.25" customHeight="1">
      <c r="A50" s="27">
        <v>2</v>
      </c>
      <c r="B50" s="26">
        <v>2</v>
      </c>
      <c r="C50" s="37">
        <v>1</v>
      </c>
      <c r="D50" s="45">
        <v>1</v>
      </c>
      <c r="E50" s="26">
        <v>1</v>
      </c>
      <c r="F50" s="31">
        <v>8</v>
      </c>
      <c r="G50" s="37" t="s">
        <v>21</v>
      </c>
      <c r="H50" s="141">
        <v>21</v>
      </c>
      <c r="I50" s="80"/>
      <c r="J50" s="80"/>
      <c r="K50" s="80"/>
      <c r="L50" s="80"/>
    </row>
    <row r="51" spans="1:12" ht="14.25" customHeight="1">
      <c r="A51" s="27">
        <v>2</v>
      </c>
      <c r="B51" s="26">
        <v>2</v>
      </c>
      <c r="C51" s="37">
        <v>1</v>
      </c>
      <c r="D51" s="45">
        <v>1</v>
      </c>
      <c r="E51" s="26">
        <v>1</v>
      </c>
      <c r="F51" s="31">
        <v>9</v>
      </c>
      <c r="G51" s="37" t="s">
        <v>88</v>
      </c>
      <c r="H51" s="141">
        <v>22</v>
      </c>
      <c r="I51" s="80"/>
      <c r="J51" s="80"/>
      <c r="K51" s="80"/>
      <c r="L51" s="80"/>
    </row>
    <row r="52" spans="1:12" ht="15" customHeight="1">
      <c r="A52" s="48">
        <v>2</v>
      </c>
      <c r="B52" s="36">
        <v>2</v>
      </c>
      <c r="C52" s="41">
        <v>1</v>
      </c>
      <c r="D52" s="47">
        <v>1</v>
      </c>
      <c r="E52" s="36">
        <v>1</v>
      </c>
      <c r="F52" s="29">
        <v>10</v>
      </c>
      <c r="G52" s="41" t="s">
        <v>22</v>
      </c>
      <c r="H52" s="142">
        <v>23</v>
      </c>
      <c r="I52" s="80"/>
      <c r="J52" s="80"/>
      <c r="K52" s="80"/>
      <c r="L52" s="80"/>
    </row>
    <row r="53" spans="1:12" ht="42" customHeight="1">
      <c r="A53" s="27">
        <v>2</v>
      </c>
      <c r="B53" s="26">
        <v>2</v>
      </c>
      <c r="C53" s="37">
        <v>1</v>
      </c>
      <c r="D53" s="45">
        <v>1</v>
      </c>
      <c r="E53" s="26">
        <v>1</v>
      </c>
      <c r="F53" s="31">
        <v>11</v>
      </c>
      <c r="G53" s="37" t="s">
        <v>89</v>
      </c>
      <c r="H53" s="141">
        <v>24</v>
      </c>
      <c r="I53" s="81"/>
      <c r="J53" s="80"/>
      <c r="K53" s="80"/>
      <c r="L53" s="80"/>
    </row>
    <row r="54" spans="1:12" ht="11.25" customHeight="1">
      <c r="A54" s="305">
        <v>1</v>
      </c>
      <c r="B54" s="306"/>
      <c r="C54" s="306"/>
      <c r="D54" s="306"/>
      <c r="E54" s="306"/>
      <c r="F54" s="307"/>
      <c r="G54" s="155">
        <v>2</v>
      </c>
      <c r="H54" s="156">
        <v>3</v>
      </c>
      <c r="I54" s="157">
        <v>4</v>
      </c>
      <c r="J54" s="158">
        <v>5</v>
      </c>
      <c r="K54" s="159">
        <v>6</v>
      </c>
      <c r="L54" s="157">
        <v>7</v>
      </c>
    </row>
    <row r="55" spans="1:12" ht="15.75" customHeight="1">
      <c r="A55" s="30">
        <v>2</v>
      </c>
      <c r="B55" s="49">
        <v>2</v>
      </c>
      <c r="C55" s="50">
        <v>1</v>
      </c>
      <c r="D55" s="50">
        <v>1</v>
      </c>
      <c r="E55" s="50">
        <v>1</v>
      </c>
      <c r="F55" s="55">
        <v>12</v>
      </c>
      <c r="G55" s="50" t="s">
        <v>23</v>
      </c>
      <c r="H55" s="144">
        <v>25</v>
      </c>
      <c r="I55" s="84"/>
      <c r="J55" s="80"/>
      <c r="K55" s="80"/>
      <c r="L55" s="80"/>
    </row>
    <row r="56" spans="1:12" ht="25.5">
      <c r="A56" s="27">
        <v>2</v>
      </c>
      <c r="B56" s="26">
        <v>2</v>
      </c>
      <c r="C56" s="37">
        <v>1</v>
      </c>
      <c r="D56" s="37">
        <v>1</v>
      </c>
      <c r="E56" s="37">
        <v>1</v>
      </c>
      <c r="F56" s="31">
        <v>14</v>
      </c>
      <c r="G56" s="37" t="s">
        <v>24</v>
      </c>
      <c r="H56" s="141">
        <v>26</v>
      </c>
      <c r="I56" s="81"/>
      <c r="J56" s="80"/>
      <c r="K56" s="80"/>
      <c r="L56" s="80"/>
    </row>
    <row r="57" spans="1:12" ht="25.5">
      <c r="A57" s="27">
        <v>2</v>
      </c>
      <c r="B57" s="26">
        <v>2</v>
      </c>
      <c r="C57" s="37">
        <v>1</v>
      </c>
      <c r="D57" s="37">
        <v>1</v>
      </c>
      <c r="E57" s="37">
        <v>1</v>
      </c>
      <c r="F57" s="31">
        <v>15</v>
      </c>
      <c r="G57" s="37" t="s">
        <v>25</v>
      </c>
      <c r="H57" s="144">
        <v>27</v>
      </c>
      <c r="I57" s="81"/>
      <c r="J57" s="80"/>
      <c r="K57" s="80"/>
      <c r="L57" s="80"/>
    </row>
    <row r="58" spans="1:12">
      <c r="A58" s="27">
        <v>2</v>
      </c>
      <c r="B58" s="26">
        <v>2</v>
      </c>
      <c r="C58" s="37">
        <v>1</v>
      </c>
      <c r="D58" s="37">
        <v>1</v>
      </c>
      <c r="E58" s="37">
        <v>1</v>
      </c>
      <c r="F58" s="31">
        <v>16</v>
      </c>
      <c r="G58" s="37" t="s">
        <v>26</v>
      </c>
      <c r="H58" s="141">
        <v>28</v>
      </c>
      <c r="I58" s="81"/>
      <c r="J58" s="80"/>
      <c r="K58" s="80"/>
      <c r="L58" s="80"/>
    </row>
    <row r="59" spans="1:12" ht="27.75" customHeight="1">
      <c r="A59" s="27">
        <v>2</v>
      </c>
      <c r="B59" s="26">
        <v>2</v>
      </c>
      <c r="C59" s="37">
        <v>1</v>
      </c>
      <c r="D59" s="37">
        <v>1</v>
      </c>
      <c r="E59" s="37">
        <v>1</v>
      </c>
      <c r="F59" s="31">
        <v>17</v>
      </c>
      <c r="G59" s="37" t="s">
        <v>90</v>
      </c>
      <c r="H59" s="144">
        <v>29</v>
      </c>
      <c r="I59" s="81"/>
      <c r="J59" s="80"/>
      <c r="K59" s="80"/>
      <c r="L59" s="80"/>
    </row>
    <row r="60" spans="1:12" ht="26.25" customHeight="1">
      <c r="A60" s="27">
        <v>2</v>
      </c>
      <c r="B60" s="26">
        <v>2</v>
      </c>
      <c r="C60" s="37">
        <v>1</v>
      </c>
      <c r="D60" s="37">
        <v>1</v>
      </c>
      <c r="E60" s="37">
        <v>1</v>
      </c>
      <c r="F60" s="31">
        <v>18</v>
      </c>
      <c r="G60" s="37" t="s">
        <v>172</v>
      </c>
      <c r="H60" s="141">
        <v>30</v>
      </c>
      <c r="I60" s="81"/>
      <c r="J60" s="80"/>
      <c r="K60" s="80"/>
      <c r="L60" s="80"/>
    </row>
    <row r="61" spans="1:12">
      <c r="A61" s="27">
        <v>2</v>
      </c>
      <c r="B61" s="26">
        <v>2</v>
      </c>
      <c r="C61" s="37">
        <v>1</v>
      </c>
      <c r="D61" s="37">
        <v>1</v>
      </c>
      <c r="E61" s="37">
        <v>1</v>
      </c>
      <c r="F61" s="31">
        <v>19</v>
      </c>
      <c r="G61" s="37" t="s">
        <v>27</v>
      </c>
      <c r="H61" s="144">
        <v>31</v>
      </c>
      <c r="I61" s="81"/>
      <c r="J61" s="80"/>
      <c r="K61" s="80"/>
      <c r="L61" s="80"/>
    </row>
    <row r="62" spans="1:12" ht="14.25" customHeight="1">
      <c r="A62" s="27">
        <v>2</v>
      </c>
      <c r="B62" s="26">
        <v>2</v>
      </c>
      <c r="C62" s="37">
        <v>1</v>
      </c>
      <c r="D62" s="37">
        <v>1</v>
      </c>
      <c r="E62" s="37">
        <v>1</v>
      </c>
      <c r="F62" s="31">
        <v>20</v>
      </c>
      <c r="G62" s="37" t="s">
        <v>149</v>
      </c>
      <c r="H62" s="141">
        <v>32</v>
      </c>
      <c r="I62" s="81"/>
      <c r="J62" s="80"/>
      <c r="K62" s="80"/>
      <c r="L62" s="80"/>
    </row>
    <row r="63" spans="1:12" ht="15" customHeight="1">
      <c r="A63" s="27">
        <v>2</v>
      </c>
      <c r="B63" s="26">
        <v>2</v>
      </c>
      <c r="C63" s="37">
        <v>1</v>
      </c>
      <c r="D63" s="37">
        <v>1</v>
      </c>
      <c r="E63" s="37">
        <v>1</v>
      </c>
      <c r="F63" s="31">
        <v>30</v>
      </c>
      <c r="G63" s="37" t="s">
        <v>28</v>
      </c>
      <c r="H63" s="144">
        <v>33</v>
      </c>
      <c r="I63" s="81"/>
      <c r="J63" s="80"/>
      <c r="K63" s="80"/>
      <c r="L63" s="80"/>
    </row>
    <row r="64" spans="1:12" ht="14.25" customHeight="1">
      <c r="A64" s="100">
        <v>2</v>
      </c>
      <c r="B64" s="101">
        <v>3</v>
      </c>
      <c r="C64" s="57"/>
      <c r="D64" s="41"/>
      <c r="E64" s="41"/>
      <c r="F64" s="29"/>
      <c r="G64" s="99" t="s">
        <v>29</v>
      </c>
      <c r="H64" s="141">
        <v>34</v>
      </c>
      <c r="I64" s="86">
        <f>SUM(I65+I81)</f>
        <v>0</v>
      </c>
      <c r="J64" s="87">
        <f>SUM(J65+J81)</f>
        <v>0</v>
      </c>
      <c r="K64" s="88">
        <f>SUM(K65+K81)</f>
        <v>0</v>
      </c>
      <c r="L64" s="86">
        <f>SUM(L65+L81)</f>
        <v>0</v>
      </c>
    </row>
    <row r="65" spans="1:12" ht="13.5" customHeight="1">
      <c r="A65" s="27">
        <v>2</v>
      </c>
      <c r="B65" s="26">
        <v>3</v>
      </c>
      <c r="C65" s="37">
        <v>1</v>
      </c>
      <c r="D65" s="37"/>
      <c r="E65" s="37"/>
      <c r="F65" s="31"/>
      <c r="G65" s="64" t="s">
        <v>30</v>
      </c>
      <c r="H65" s="144">
        <v>35</v>
      </c>
      <c r="I65" s="89">
        <f>SUM(I66+I71+I76)</f>
        <v>0</v>
      </c>
      <c r="J65" s="90">
        <f>SUM(J66+J71+J76)</f>
        <v>0</v>
      </c>
      <c r="K65" s="91">
        <f>SUM(K66+K71+K76)</f>
        <v>0</v>
      </c>
      <c r="L65" s="89">
        <f>SUM(L66+L71+L76)</f>
        <v>0</v>
      </c>
    </row>
    <row r="66" spans="1:12" ht="15" customHeight="1">
      <c r="A66" s="27">
        <v>2</v>
      </c>
      <c r="B66" s="26">
        <v>3</v>
      </c>
      <c r="C66" s="37">
        <v>1</v>
      </c>
      <c r="D66" s="37">
        <v>1</v>
      </c>
      <c r="E66" s="37"/>
      <c r="F66" s="31"/>
      <c r="G66" s="64" t="s">
        <v>150</v>
      </c>
      <c r="H66" s="141">
        <v>36</v>
      </c>
      <c r="I66" s="89">
        <f>I67</f>
        <v>0</v>
      </c>
      <c r="J66" s="90">
        <f>J67</f>
        <v>0</v>
      </c>
      <c r="K66" s="91">
        <f>K67</f>
        <v>0</v>
      </c>
      <c r="L66" s="89">
        <f>L67</f>
        <v>0</v>
      </c>
    </row>
    <row r="67" spans="1:12" ht="13.5" customHeight="1">
      <c r="A67" s="27">
        <v>2</v>
      </c>
      <c r="B67" s="26">
        <v>3</v>
      </c>
      <c r="C67" s="37">
        <v>1</v>
      </c>
      <c r="D67" s="37">
        <v>1</v>
      </c>
      <c r="E67" s="37">
        <v>1</v>
      </c>
      <c r="F67" s="31"/>
      <c r="G67" s="37" t="s">
        <v>150</v>
      </c>
      <c r="H67" s="144">
        <v>37</v>
      </c>
      <c r="I67" s="89">
        <f>SUM(I68:I70)</f>
        <v>0</v>
      </c>
      <c r="J67" s="90">
        <f>SUM(J68:J70)</f>
        <v>0</v>
      </c>
      <c r="K67" s="91">
        <f>SUM(K68:K70)</f>
        <v>0</v>
      </c>
      <c r="L67" s="89">
        <f>SUM(L68:L70)</f>
        <v>0</v>
      </c>
    </row>
    <row r="68" spans="1:12" s="8" customFormat="1" ht="26.25" customHeight="1">
      <c r="A68" s="27">
        <v>2</v>
      </c>
      <c r="B68" s="26">
        <v>3</v>
      </c>
      <c r="C68" s="37">
        <v>1</v>
      </c>
      <c r="D68" s="37">
        <v>1</v>
      </c>
      <c r="E68" s="37">
        <v>1</v>
      </c>
      <c r="F68" s="31">
        <v>1</v>
      </c>
      <c r="G68" s="37" t="s">
        <v>10</v>
      </c>
      <c r="H68" s="141">
        <v>38</v>
      </c>
      <c r="I68" s="81"/>
      <c r="J68" s="81"/>
      <c r="K68" s="81"/>
      <c r="L68" s="81"/>
    </row>
    <row r="69" spans="1:12" ht="27" customHeight="1">
      <c r="A69" s="27">
        <v>2</v>
      </c>
      <c r="B69" s="36">
        <v>3</v>
      </c>
      <c r="C69" s="41">
        <v>1</v>
      </c>
      <c r="D69" s="41">
        <v>1</v>
      </c>
      <c r="E69" s="41">
        <v>1</v>
      </c>
      <c r="F69" s="29">
        <v>2</v>
      </c>
      <c r="G69" s="41" t="s">
        <v>4</v>
      </c>
      <c r="H69" s="144">
        <v>39</v>
      </c>
      <c r="I69" s="78"/>
      <c r="J69" s="78"/>
      <c r="K69" s="78"/>
      <c r="L69" s="78"/>
    </row>
    <row r="70" spans="1:12" ht="16.5" customHeight="1">
      <c r="A70" s="26">
        <v>2</v>
      </c>
      <c r="B70" s="37">
        <v>3</v>
      </c>
      <c r="C70" s="37">
        <v>1</v>
      </c>
      <c r="D70" s="37">
        <v>1</v>
      </c>
      <c r="E70" s="37">
        <v>1</v>
      </c>
      <c r="F70" s="31">
        <v>3</v>
      </c>
      <c r="G70" s="37" t="s">
        <v>91</v>
      </c>
      <c r="H70" s="141">
        <v>40</v>
      </c>
      <c r="I70" s="81"/>
      <c r="J70" s="81"/>
      <c r="K70" s="81"/>
      <c r="L70" s="81"/>
    </row>
    <row r="71" spans="1:12" ht="29.25" customHeight="1">
      <c r="A71" s="36">
        <v>2</v>
      </c>
      <c r="B71" s="41">
        <v>3</v>
      </c>
      <c r="C71" s="41">
        <v>1</v>
      </c>
      <c r="D71" s="41">
        <v>2</v>
      </c>
      <c r="E71" s="41"/>
      <c r="F71" s="29"/>
      <c r="G71" s="166" t="s">
        <v>31</v>
      </c>
      <c r="H71" s="144">
        <v>41</v>
      </c>
      <c r="I71" s="86">
        <f>I72</f>
        <v>0</v>
      </c>
      <c r="J71" s="87">
        <f>J72</f>
        <v>0</v>
      </c>
      <c r="K71" s="88">
        <f>K72</f>
        <v>0</v>
      </c>
      <c r="L71" s="88">
        <f>L72</f>
        <v>0</v>
      </c>
    </row>
    <row r="72" spans="1:12" ht="27" customHeight="1">
      <c r="A72" s="34">
        <v>2</v>
      </c>
      <c r="B72" s="39">
        <v>3</v>
      </c>
      <c r="C72" s="39">
        <v>1</v>
      </c>
      <c r="D72" s="39">
        <v>2</v>
      </c>
      <c r="E72" s="39">
        <v>1</v>
      </c>
      <c r="F72" s="54"/>
      <c r="G72" s="49" t="s">
        <v>31</v>
      </c>
      <c r="H72" s="141">
        <v>42</v>
      </c>
      <c r="I72" s="104">
        <f>SUM(I73:I75)</f>
        <v>0</v>
      </c>
      <c r="J72" s="108">
        <f>SUM(J73:J75)</f>
        <v>0</v>
      </c>
      <c r="K72" s="109">
        <f>SUM(K73:K75)</f>
        <v>0</v>
      </c>
      <c r="L72" s="91">
        <f>SUM(L73:L75)</f>
        <v>0</v>
      </c>
    </row>
    <row r="73" spans="1:12" s="8" customFormat="1" ht="27" customHeight="1">
      <c r="A73" s="26">
        <v>2</v>
      </c>
      <c r="B73" s="37">
        <v>3</v>
      </c>
      <c r="C73" s="37">
        <v>1</v>
      </c>
      <c r="D73" s="37">
        <v>2</v>
      </c>
      <c r="E73" s="37">
        <v>1</v>
      </c>
      <c r="F73" s="31">
        <v>1</v>
      </c>
      <c r="G73" s="26" t="s">
        <v>10</v>
      </c>
      <c r="H73" s="144">
        <v>43</v>
      </c>
      <c r="I73" s="81"/>
      <c r="J73" s="81"/>
      <c r="K73" s="81"/>
      <c r="L73" s="81"/>
    </row>
    <row r="74" spans="1:12" ht="27.75" customHeight="1">
      <c r="A74" s="26">
        <v>2</v>
      </c>
      <c r="B74" s="37">
        <v>3</v>
      </c>
      <c r="C74" s="37">
        <v>1</v>
      </c>
      <c r="D74" s="37">
        <v>2</v>
      </c>
      <c r="E74" s="37">
        <v>1</v>
      </c>
      <c r="F74" s="31">
        <v>2</v>
      </c>
      <c r="G74" s="26" t="s">
        <v>4</v>
      </c>
      <c r="H74" s="141">
        <v>44</v>
      </c>
      <c r="I74" s="81"/>
      <c r="J74" s="81"/>
      <c r="K74" s="81"/>
      <c r="L74" s="81"/>
    </row>
    <row r="75" spans="1:12" ht="15" customHeight="1">
      <c r="A75" s="26">
        <v>2</v>
      </c>
      <c r="B75" s="37">
        <v>3</v>
      </c>
      <c r="C75" s="37">
        <v>1</v>
      </c>
      <c r="D75" s="37">
        <v>2</v>
      </c>
      <c r="E75" s="37">
        <v>1</v>
      </c>
      <c r="F75" s="31">
        <v>3</v>
      </c>
      <c r="G75" s="26" t="s">
        <v>91</v>
      </c>
      <c r="H75" s="144">
        <v>45</v>
      </c>
      <c r="I75" s="81"/>
      <c r="J75" s="81"/>
      <c r="K75" s="81"/>
      <c r="L75" s="81"/>
    </row>
    <row r="76" spans="1:12" ht="16.5" customHeight="1">
      <c r="A76" s="26">
        <v>2</v>
      </c>
      <c r="B76" s="37">
        <v>3</v>
      </c>
      <c r="C76" s="37">
        <v>1</v>
      </c>
      <c r="D76" s="37">
        <v>3</v>
      </c>
      <c r="E76" s="37"/>
      <c r="F76" s="31"/>
      <c r="G76" s="65" t="s">
        <v>92</v>
      </c>
      <c r="H76" s="141">
        <v>46</v>
      </c>
      <c r="I76" s="89">
        <f>I77</f>
        <v>0</v>
      </c>
      <c r="J76" s="90">
        <f>J77</f>
        <v>0</v>
      </c>
      <c r="K76" s="90">
        <f>K77</f>
        <v>0</v>
      </c>
      <c r="L76" s="91">
        <f>L77</f>
        <v>0</v>
      </c>
    </row>
    <row r="77" spans="1:12" ht="15.75" customHeight="1">
      <c r="A77" s="26">
        <v>2</v>
      </c>
      <c r="B77" s="37">
        <v>3</v>
      </c>
      <c r="C77" s="37">
        <v>1</v>
      </c>
      <c r="D77" s="37">
        <v>3</v>
      </c>
      <c r="E77" s="37">
        <v>1</v>
      </c>
      <c r="F77" s="31"/>
      <c r="G77" s="26" t="s">
        <v>92</v>
      </c>
      <c r="H77" s="144">
        <v>47</v>
      </c>
      <c r="I77" s="89">
        <f>SUM(I78:I80)</f>
        <v>0</v>
      </c>
      <c r="J77" s="90">
        <f>SUM(J78:J80)</f>
        <v>0</v>
      </c>
      <c r="K77" s="90">
        <f>SUM(K78:K80)</f>
        <v>0</v>
      </c>
      <c r="L77" s="91">
        <f>SUM(L78:L80)</f>
        <v>0</v>
      </c>
    </row>
    <row r="78" spans="1:12" ht="15" customHeight="1">
      <c r="A78" s="36">
        <v>2</v>
      </c>
      <c r="B78" s="41">
        <v>3</v>
      </c>
      <c r="C78" s="41">
        <v>1</v>
      </c>
      <c r="D78" s="41">
        <v>3</v>
      </c>
      <c r="E78" s="41">
        <v>1</v>
      </c>
      <c r="F78" s="29">
        <v>1</v>
      </c>
      <c r="G78" s="36" t="s">
        <v>32</v>
      </c>
      <c r="H78" s="141">
        <v>48</v>
      </c>
      <c r="I78" s="78"/>
      <c r="J78" s="78"/>
      <c r="K78" s="78"/>
      <c r="L78" s="78"/>
    </row>
    <row r="79" spans="1:12" ht="16.5" customHeight="1">
      <c r="A79" s="26">
        <v>2</v>
      </c>
      <c r="B79" s="37">
        <v>3</v>
      </c>
      <c r="C79" s="37">
        <v>1</v>
      </c>
      <c r="D79" s="37">
        <v>3</v>
      </c>
      <c r="E79" s="37">
        <v>1</v>
      </c>
      <c r="F79" s="31">
        <v>2</v>
      </c>
      <c r="G79" s="26" t="s">
        <v>33</v>
      </c>
      <c r="H79" s="144">
        <v>49</v>
      </c>
      <c r="I79" s="81"/>
      <c r="J79" s="81"/>
      <c r="K79" s="81"/>
      <c r="L79" s="81"/>
    </row>
    <row r="80" spans="1:12" ht="17.25" customHeight="1">
      <c r="A80" s="36">
        <v>2</v>
      </c>
      <c r="B80" s="41">
        <v>3</v>
      </c>
      <c r="C80" s="41">
        <v>1</v>
      </c>
      <c r="D80" s="41">
        <v>3</v>
      </c>
      <c r="E80" s="41">
        <v>1</v>
      </c>
      <c r="F80" s="29">
        <v>3</v>
      </c>
      <c r="G80" s="36" t="s">
        <v>34</v>
      </c>
      <c r="H80" s="141">
        <v>50</v>
      </c>
      <c r="I80" s="78"/>
      <c r="J80" s="78"/>
      <c r="K80" s="78"/>
      <c r="L80" s="78"/>
    </row>
    <row r="81" spans="1:12" ht="14.25" customHeight="1">
      <c r="A81" s="26">
        <v>2</v>
      </c>
      <c r="B81" s="37">
        <v>3</v>
      </c>
      <c r="C81" s="37">
        <v>2</v>
      </c>
      <c r="D81" s="37"/>
      <c r="E81" s="37"/>
      <c r="F81" s="31"/>
      <c r="G81" s="65" t="s">
        <v>35</v>
      </c>
      <c r="H81" s="144">
        <v>51</v>
      </c>
      <c r="I81" s="89">
        <f>I82</f>
        <v>0</v>
      </c>
      <c r="J81" s="90">
        <f t="shared" ref="J81:L83" si="3">J82</f>
        <v>0</v>
      </c>
      <c r="K81" s="90">
        <f t="shared" si="3"/>
        <v>0</v>
      </c>
      <c r="L81" s="91">
        <f t="shared" si="3"/>
        <v>0</v>
      </c>
    </row>
    <row r="82" spans="1:12" ht="37.5" customHeight="1">
      <c r="A82" s="26">
        <v>2</v>
      </c>
      <c r="B82" s="37">
        <v>3</v>
      </c>
      <c r="C82" s="37">
        <v>2</v>
      </c>
      <c r="D82" s="37">
        <v>1</v>
      </c>
      <c r="E82" s="37"/>
      <c r="F82" s="31"/>
      <c r="G82" s="26" t="s">
        <v>93</v>
      </c>
      <c r="H82" s="141">
        <v>52</v>
      </c>
      <c r="I82" s="89">
        <f>I83</f>
        <v>0</v>
      </c>
      <c r="J82" s="90">
        <f t="shared" si="3"/>
        <v>0</v>
      </c>
      <c r="K82" s="90">
        <f t="shared" si="3"/>
        <v>0</v>
      </c>
      <c r="L82" s="91">
        <f t="shared" si="3"/>
        <v>0</v>
      </c>
    </row>
    <row r="83" spans="1:12" ht="28.5" customHeight="1">
      <c r="A83" s="26">
        <v>2</v>
      </c>
      <c r="B83" s="37">
        <v>3</v>
      </c>
      <c r="C83" s="37">
        <v>2</v>
      </c>
      <c r="D83" s="37">
        <v>1</v>
      </c>
      <c r="E83" s="37">
        <v>1</v>
      </c>
      <c r="F83" s="31"/>
      <c r="G83" s="26" t="s">
        <v>93</v>
      </c>
      <c r="H83" s="144">
        <v>53</v>
      </c>
      <c r="I83" s="89">
        <f>I84</f>
        <v>0</v>
      </c>
      <c r="J83" s="90">
        <f t="shared" si="3"/>
        <v>0</v>
      </c>
      <c r="K83" s="90">
        <f t="shared" si="3"/>
        <v>0</v>
      </c>
      <c r="L83" s="91">
        <f t="shared" si="3"/>
        <v>0</v>
      </c>
    </row>
    <row r="84" spans="1:12" ht="31.5" customHeight="1">
      <c r="A84" s="26">
        <v>2</v>
      </c>
      <c r="B84" s="37">
        <v>3</v>
      </c>
      <c r="C84" s="37">
        <v>2</v>
      </c>
      <c r="D84" s="37">
        <v>1</v>
      </c>
      <c r="E84" s="37">
        <v>1</v>
      </c>
      <c r="F84" s="31">
        <v>1</v>
      </c>
      <c r="G84" s="26" t="s">
        <v>93</v>
      </c>
      <c r="H84" s="141">
        <v>54</v>
      </c>
      <c r="I84" s="81"/>
      <c r="J84" s="81"/>
      <c r="K84" s="81"/>
      <c r="L84" s="81"/>
    </row>
    <row r="85" spans="1:12" ht="16.5" customHeight="1">
      <c r="A85" s="35">
        <v>2</v>
      </c>
      <c r="B85" s="40">
        <v>4</v>
      </c>
      <c r="C85" s="40"/>
      <c r="D85" s="40"/>
      <c r="E85" s="40"/>
      <c r="F85" s="53"/>
      <c r="G85" s="35" t="s">
        <v>36</v>
      </c>
      <c r="H85" s="144">
        <v>55</v>
      </c>
      <c r="I85" s="89">
        <f>I86</f>
        <v>0</v>
      </c>
      <c r="J85" s="90">
        <f t="shared" ref="J85:L87" si="4">J86</f>
        <v>0</v>
      </c>
      <c r="K85" s="90">
        <f t="shared" si="4"/>
        <v>0</v>
      </c>
      <c r="L85" s="91">
        <f t="shared" si="4"/>
        <v>0</v>
      </c>
    </row>
    <row r="86" spans="1:12" ht="15.75" customHeight="1">
      <c r="A86" s="26">
        <v>2</v>
      </c>
      <c r="B86" s="37">
        <v>4</v>
      </c>
      <c r="C86" s="37">
        <v>1</v>
      </c>
      <c r="D86" s="37"/>
      <c r="E86" s="37"/>
      <c r="F86" s="31"/>
      <c r="G86" s="65" t="s">
        <v>94</v>
      </c>
      <c r="H86" s="141">
        <v>56</v>
      </c>
      <c r="I86" s="89">
        <f>I87</f>
        <v>0</v>
      </c>
      <c r="J86" s="90">
        <f t="shared" si="4"/>
        <v>0</v>
      </c>
      <c r="K86" s="90">
        <f t="shared" si="4"/>
        <v>0</v>
      </c>
      <c r="L86" s="91">
        <f t="shared" si="4"/>
        <v>0</v>
      </c>
    </row>
    <row r="87" spans="1:12" ht="13.5" customHeight="1">
      <c r="A87" s="26">
        <v>2</v>
      </c>
      <c r="B87" s="37">
        <v>4</v>
      </c>
      <c r="C87" s="37">
        <v>1</v>
      </c>
      <c r="D87" s="37">
        <v>1</v>
      </c>
      <c r="E87" s="37"/>
      <c r="F87" s="31"/>
      <c r="G87" s="26" t="s">
        <v>94</v>
      </c>
      <c r="H87" s="144">
        <v>57</v>
      </c>
      <c r="I87" s="89">
        <f>I88</f>
        <v>0</v>
      </c>
      <c r="J87" s="90">
        <f t="shared" si="4"/>
        <v>0</v>
      </c>
      <c r="K87" s="90">
        <f t="shared" si="4"/>
        <v>0</v>
      </c>
      <c r="L87" s="91">
        <f t="shared" si="4"/>
        <v>0</v>
      </c>
    </row>
    <row r="88" spans="1:12" ht="13.5" customHeight="1">
      <c r="A88" s="26">
        <v>2</v>
      </c>
      <c r="B88" s="37">
        <v>4</v>
      </c>
      <c r="C88" s="37">
        <v>1</v>
      </c>
      <c r="D88" s="37">
        <v>1</v>
      </c>
      <c r="E88" s="37">
        <v>1</v>
      </c>
      <c r="F88" s="31"/>
      <c r="G88" s="26" t="s">
        <v>94</v>
      </c>
      <c r="H88" s="141">
        <v>58</v>
      </c>
      <c r="I88" s="89">
        <f>SUM(I89:I92)-I90</f>
        <v>0</v>
      </c>
      <c r="J88" s="90">
        <f>SUM(J89:J92)-J90</f>
        <v>0</v>
      </c>
      <c r="K88" s="90">
        <f>SUM(K89:K92)-K90</f>
        <v>0</v>
      </c>
      <c r="L88" s="91">
        <f>SUM(L89:L92)-L90</f>
        <v>0</v>
      </c>
    </row>
    <row r="89" spans="1:12" ht="16.5" customHeight="1">
      <c r="A89" s="26">
        <v>2</v>
      </c>
      <c r="B89" s="37">
        <v>4</v>
      </c>
      <c r="C89" s="37">
        <v>1</v>
      </c>
      <c r="D89" s="37">
        <v>1</v>
      </c>
      <c r="E89" s="37">
        <v>1</v>
      </c>
      <c r="F89" s="31">
        <v>1</v>
      </c>
      <c r="G89" s="26" t="s">
        <v>37</v>
      </c>
      <c r="H89" s="145">
        <v>59</v>
      </c>
      <c r="I89" s="81"/>
      <c r="J89" s="81"/>
      <c r="K89" s="81"/>
      <c r="L89" s="81"/>
    </row>
    <row r="90" spans="1:12" ht="12.75" customHeight="1">
      <c r="A90" s="315">
        <v>1</v>
      </c>
      <c r="B90" s="316"/>
      <c r="C90" s="316"/>
      <c r="D90" s="316"/>
      <c r="E90" s="316"/>
      <c r="F90" s="317"/>
      <c r="G90" s="160">
        <v>2</v>
      </c>
      <c r="H90" s="161">
        <v>3</v>
      </c>
      <c r="I90" s="156">
        <v>4</v>
      </c>
      <c r="J90" s="154">
        <v>5</v>
      </c>
      <c r="K90" s="154">
        <v>6</v>
      </c>
      <c r="L90" s="155">
        <v>7</v>
      </c>
    </row>
    <row r="91" spans="1:12" ht="13.5" customHeight="1">
      <c r="A91" s="26">
        <v>2</v>
      </c>
      <c r="B91" s="26">
        <v>4</v>
      </c>
      <c r="C91" s="26">
        <v>1</v>
      </c>
      <c r="D91" s="37">
        <v>1</v>
      </c>
      <c r="E91" s="37">
        <v>1</v>
      </c>
      <c r="F91" s="25">
        <v>2</v>
      </c>
      <c r="G91" s="45" t="s">
        <v>38</v>
      </c>
      <c r="H91" s="146">
        <v>60</v>
      </c>
      <c r="I91" s="81"/>
      <c r="J91" s="81"/>
      <c r="K91" s="81"/>
      <c r="L91" s="81"/>
    </row>
    <row r="92" spans="1:12">
      <c r="A92" s="26">
        <v>2</v>
      </c>
      <c r="B92" s="37">
        <v>4</v>
      </c>
      <c r="C92" s="26">
        <v>1</v>
      </c>
      <c r="D92" s="37">
        <v>1</v>
      </c>
      <c r="E92" s="37">
        <v>1</v>
      </c>
      <c r="F92" s="25">
        <v>3</v>
      </c>
      <c r="G92" s="45" t="s">
        <v>39</v>
      </c>
      <c r="H92" s="146">
        <v>61</v>
      </c>
      <c r="I92" s="81"/>
      <c r="J92" s="81"/>
      <c r="K92" s="81"/>
      <c r="L92" s="81"/>
    </row>
    <row r="93" spans="1:12">
      <c r="A93" s="35">
        <v>2</v>
      </c>
      <c r="B93" s="40">
        <v>5</v>
      </c>
      <c r="C93" s="35"/>
      <c r="D93" s="40"/>
      <c r="E93" s="40"/>
      <c r="F93" s="43"/>
      <c r="G93" s="46" t="s">
        <v>40</v>
      </c>
      <c r="H93" s="146">
        <v>62</v>
      </c>
      <c r="I93" s="89">
        <f>SUM(I94+I99+I104)</f>
        <v>0</v>
      </c>
      <c r="J93" s="90">
        <f>SUM(J94+J99+J104)</f>
        <v>0</v>
      </c>
      <c r="K93" s="90">
        <f>SUM(K94+K99+K104)</f>
        <v>0</v>
      </c>
      <c r="L93" s="91">
        <f>SUM(L94+L99+L104)</f>
        <v>0</v>
      </c>
    </row>
    <row r="94" spans="1:12">
      <c r="A94" s="36">
        <v>2</v>
      </c>
      <c r="B94" s="41">
        <v>5</v>
      </c>
      <c r="C94" s="36">
        <v>1</v>
      </c>
      <c r="D94" s="41"/>
      <c r="E94" s="41"/>
      <c r="F94" s="44"/>
      <c r="G94" s="167" t="s">
        <v>95</v>
      </c>
      <c r="H94" s="146">
        <v>63</v>
      </c>
      <c r="I94" s="86">
        <f>I95</f>
        <v>0</v>
      </c>
      <c r="J94" s="87">
        <f t="shared" ref="J94:L95" si="5">J95</f>
        <v>0</v>
      </c>
      <c r="K94" s="87">
        <f t="shared" si="5"/>
        <v>0</v>
      </c>
      <c r="L94" s="88">
        <f t="shared" si="5"/>
        <v>0</v>
      </c>
    </row>
    <row r="95" spans="1:12">
      <c r="A95" s="26">
        <v>2</v>
      </c>
      <c r="B95" s="37">
        <v>5</v>
      </c>
      <c r="C95" s="26">
        <v>1</v>
      </c>
      <c r="D95" s="37">
        <v>1</v>
      </c>
      <c r="E95" s="37"/>
      <c r="F95" s="25"/>
      <c r="G95" s="45" t="s">
        <v>95</v>
      </c>
      <c r="H95" s="146">
        <v>64</v>
      </c>
      <c r="I95" s="89">
        <f>I96</f>
        <v>0</v>
      </c>
      <c r="J95" s="90">
        <f t="shared" si="5"/>
        <v>0</v>
      </c>
      <c r="K95" s="90">
        <f t="shared" si="5"/>
        <v>0</v>
      </c>
      <c r="L95" s="91">
        <f t="shared" si="5"/>
        <v>0</v>
      </c>
    </row>
    <row r="96" spans="1:12">
      <c r="A96" s="26">
        <v>2</v>
      </c>
      <c r="B96" s="37">
        <v>5</v>
      </c>
      <c r="C96" s="26">
        <v>1</v>
      </c>
      <c r="D96" s="37">
        <v>1</v>
      </c>
      <c r="E96" s="37">
        <v>1</v>
      </c>
      <c r="F96" s="25"/>
      <c r="G96" s="45" t="s">
        <v>95</v>
      </c>
      <c r="H96" s="146">
        <v>65</v>
      </c>
      <c r="I96" s="89">
        <f>SUM(I97:I98)</f>
        <v>0</v>
      </c>
      <c r="J96" s="90">
        <f>SUM(J97:J98)</f>
        <v>0</v>
      </c>
      <c r="K96" s="90">
        <f>SUM(K97:K98)</f>
        <v>0</v>
      </c>
      <c r="L96" s="91">
        <f>SUM(L97:L98)</f>
        <v>0</v>
      </c>
    </row>
    <row r="97" spans="1:12">
      <c r="A97" s="26">
        <v>2</v>
      </c>
      <c r="B97" s="37">
        <v>5</v>
      </c>
      <c r="C97" s="26">
        <v>1</v>
      </c>
      <c r="D97" s="37">
        <v>1</v>
      </c>
      <c r="E97" s="37">
        <v>1</v>
      </c>
      <c r="F97" s="25">
        <v>1</v>
      </c>
      <c r="G97" s="45" t="s">
        <v>41</v>
      </c>
      <c r="H97" s="146">
        <v>66</v>
      </c>
      <c r="I97" s="81"/>
      <c r="J97" s="81"/>
      <c r="K97" s="81"/>
      <c r="L97" s="81"/>
    </row>
    <row r="98" spans="1:12">
      <c r="A98" s="34">
        <v>2</v>
      </c>
      <c r="B98" s="50">
        <v>5</v>
      </c>
      <c r="C98" s="49">
        <v>1</v>
      </c>
      <c r="D98" s="50">
        <v>1</v>
      </c>
      <c r="E98" s="50">
        <v>1</v>
      </c>
      <c r="F98" s="24">
        <v>2</v>
      </c>
      <c r="G98" s="51" t="s">
        <v>42</v>
      </c>
      <c r="H98" s="146">
        <v>67</v>
      </c>
      <c r="I98" s="84"/>
      <c r="J98" s="84"/>
      <c r="K98" s="84"/>
      <c r="L98" s="84"/>
    </row>
    <row r="99" spans="1:12" ht="12" customHeight="1">
      <c r="A99" s="26">
        <v>2</v>
      </c>
      <c r="B99" s="37">
        <v>5</v>
      </c>
      <c r="C99" s="26">
        <v>2</v>
      </c>
      <c r="D99" s="37"/>
      <c r="E99" s="37"/>
      <c r="F99" s="25"/>
      <c r="G99" s="168" t="s">
        <v>96</v>
      </c>
      <c r="H99" s="146">
        <v>68</v>
      </c>
      <c r="I99" s="89">
        <f>I100</f>
        <v>0</v>
      </c>
      <c r="J99" s="90">
        <f t="shared" ref="J99:L100" si="6">J100</f>
        <v>0</v>
      </c>
      <c r="K99" s="91">
        <f t="shared" si="6"/>
        <v>0</v>
      </c>
      <c r="L99" s="89">
        <f t="shared" si="6"/>
        <v>0</v>
      </c>
    </row>
    <row r="100" spans="1:12" ht="15.75" customHeight="1">
      <c r="A100" s="27">
        <v>2</v>
      </c>
      <c r="B100" s="26">
        <v>5</v>
      </c>
      <c r="C100" s="37">
        <v>2</v>
      </c>
      <c r="D100" s="45">
        <v>1</v>
      </c>
      <c r="E100" s="26"/>
      <c r="F100" s="25"/>
      <c r="G100" s="37" t="s">
        <v>96</v>
      </c>
      <c r="H100" s="146">
        <v>69</v>
      </c>
      <c r="I100" s="89">
        <f>I101</f>
        <v>0</v>
      </c>
      <c r="J100" s="90">
        <f t="shared" si="6"/>
        <v>0</v>
      </c>
      <c r="K100" s="91">
        <f t="shared" si="6"/>
        <v>0</v>
      </c>
      <c r="L100" s="89">
        <f t="shared" si="6"/>
        <v>0</v>
      </c>
    </row>
    <row r="101" spans="1:12" ht="15" customHeight="1">
      <c r="A101" s="27">
        <v>2</v>
      </c>
      <c r="B101" s="26">
        <v>5</v>
      </c>
      <c r="C101" s="37">
        <v>2</v>
      </c>
      <c r="D101" s="45">
        <v>1</v>
      </c>
      <c r="E101" s="26">
        <v>1</v>
      </c>
      <c r="F101" s="25"/>
      <c r="G101" s="37" t="s">
        <v>96</v>
      </c>
      <c r="H101" s="146">
        <v>70</v>
      </c>
      <c r="I101" s="89">
        <f>SUM(I102:I103)</f>
        <v>0</v>
      </c>
      <c r="J101" s="90">
        <f>SUM(J102:J103)</f>
        <v>0</v>
      </c>
      <c r="K101" s="91">
        <f>SUM(K102:K103)</f>
        <v>0</v>
      </c>
      <c r="L101" s="89">
        <f>SUM(L102:L103)</f>
        <v>0</v>
      </c>
    </row>
    <row r="102" spans="1:12">
      <c r="A102" s="27">
        <v>2</v>
      </c>
      <c r="B102" s="26">
        <v>5</v>
      </c>
      <c r="C102" s="37">
        <v>2</v>
      </c>
      <c r="D102" s="45">
        <v>1</v>
      </c>
      <c r="E102" s="26">
        <v>1</v>
      </c>
      <c r="F102" s="25">
        <v>1</v>
      </c>
      <c r="G102" s="37" t="s">
        <v>41</v>
      </c>
      <c r="H102" s="146">
        <v>71</v>
      </c>
      <c r="I102" s="81"/>
      <c r="J102" s="81"/>
      <c r="K102" s="81"/>
      <c r="L102" s="81"/>
    </row>
    <row r="103" spans="1:12" ht="15" customHeight="1">
      <c r="A103" s="27">
        <v>2</v>
      </c>
      <c r="B103" s="26">
        <v>5</v>
      </c>
      <c r="C103" s="37">
        <v>2</v>
      </c>
      <c r="D103" s="45">
        <v>1</v>
      </c>
      <c r="E103" s="26">
        <v>1</v>
      </c>
      <c r="F103" s="25">
        <v>2</v>
      </c>
      <c r="G103" s="37" t="s">
        <v>42</v>
      </c>
      <c r="H103" s="146">
        <v>72</v>
      </c>
      <c r="I103" s="81"/>
      <c r="J103" s="81"/>
      <c r="K103" s="81"/>
      <c r="L103" s="81"/>
    </row>
    <row r="104" spans="1:12" ht="15" customHeight="1">
      <c r="A104" s="27">
        <v>2</v>
      </c>
      <c r="B104" s="26">
        <v>5</v>
      </c>
      <c r="C104" s="37">
        <v>3</v>
      </c>
      <c r="D104" s="45"/>
      <c r="E104" s="26"/>
      <c r="F104" s="25"/>
      <c r="G104" s="64" t="s">
        <v>97</v>
      </c>
      <c r="H104" s="146">
        <v>73</v>
      </c>
      <c r="I104" s="89">
        <f t="shared" ref="I104:L105" si="7">I105</f>
        <v>0</v>
      </c>
      <c r="J104" s="90">
        <f t="shared" si="7"/>
        <v>0</v>
      </c>
      <c r="K104" s="91">
        <f t="shared" si="7"/>
        <v>0</v>
      </c>
      <c r="L104" s="89">
        <f t="shared" si="7"/>
        <v>0</v>
      </c>
    </row>
    <row r="105" spans="1:12" ht="13.5" customHeight="1">
      <c r="A105" s="27">
        <v>2</v>
      </c>
      <c r="B105" s="26">
        <v>5</v>
      </c>
      <c r="C105" s="37">
        <v>3</v>
      </c>
      <c r="D105" s="45">
        <v>1</v>
      </c>
      <c r="E105" s="26"/>
      <c r="F105" s="25"/>
      <c r="G105" s="37" t="s">
        <v>97</v>
      </c>
      <c r="H105" s="146">
        <v>74</v>
      </c>
      <c r="I105" s="89">
        <f t="shared" si="7"/>
        <v>0</v>
      </c>
      <c r="J105" s="90">
        <f t="shared" si="7"/>
        <v>0</v>
      </c>
      <c r="K105" s="91">
        <f t="shared" si="7"/>
        <v>0</v>
      </c>
      <c r="L105" s="89">
        <f t="shared" si="7"/>
        <v>0</v>
      </c>
    </row>
    <row r="106" spans="1:12" ht="14.25" customHeight="1">
      <c r="A106" s="30">
        <v>2</v>
      </c>
      <c r="B106" s="34">
        <v>5</v>
      </c>
      <c r="C106" s="39">
        <v>3</v>
      </c>
      <c r="D106" s="9">
        <v>1</v>
      </c>
      <c r="E106" s="34">
        <v>1</v>
      </c>
      <c r="F106" s="42"/>
      <c r="G106" s="39" t="s">
        <v>97</v>
      </c>
      <c r="H106" s="146">
        <v>75</v>
      </c>
      <c r="I106" s="104">
        <f>SUM(I107:I108)</f>
        <v>0</v>
      </c>
      <c r="J106" s="108">
        <f>SUM(J107:J108)</f>
        <v>0</v>
      </c>
      <c r="K106" s="109">
        <f>SUM(K107:K108)</f>
        <v>0</v>
      </c>
      <c r="L106" s="104">
        <f>SUM(L107:L108)</f>
        <v>0</v>
      </c>
    </row>
    <row r="107" spans="1:12" ht="15" customHeight="1">
      <c r="A107" s="27">
        <v>2</v>
      </c>
      <c r="B107" s="26">
        <v>5</v>
      </c>
      <c r="C107" s="37">
        <v>3</v>
      </c>
      <c r="D107" s="45">
        <v>1</v>
      </c>
      <c r="E107" s="26">
        <v>1</v>
      </c>
      <c r="F107" s="25">
        <v>1</v>
      </c>
      <c r="G107" s="37" t="s">
        <v>41</v>
      </c>
      <c r="H107" s="146">
        <v>76</v>
      </c>
      <c r="I107" s="81"/>
      <c r="J107" s="81"/>
      <c r="K107" s="81"/>
      <c r="L107" s="81"/>
    </row>
    <row r="108" spans="1:12" ht="13.5" customHeight="1">
      <c r="A108" s="30">
        <v>2</v>
      </c>
      <c r="B108" s="34">
        <v>5</v>
      </c>
      <c r="C108" s="39">
        <v>3</v>
      </c>
      <c r="D108" s="9">
        <v>1</v>
      </c>
      <c r="E108" s="34">
        <v>1</v>
      </c>
      <c r="F108" s="42">
        <v>2</v>
      </c>
      <c r="G108" s="39" t="s">
        <v>42</v>
      </c>
      <c r="H108" s="146">
        <v>77</v>
      </c>
      <c r="I108" s="92"/>
      <c r="J108" s="92"/>
      <c r="K108" s="92"/>
      <c r="L108" s="92"/>
    </row>
    <row r="109" spans="1:12" ht="16.5" customHeight="1">
      <c r="A109" s="33">
        <v>2</v>
      </c>
      <c r="B109" s="35">
        <v>6</v>
      </c>
      <c r="C109" s="40"/>
      <c r="D109" s="46"/>
      <c r="E109" s="35"/>
      <c r="F109" s="43"/>
      <c r="G109" s="118" t="s">
        <v>43</v>
      </c>
      <c r="H109" s="146">
        <v>78</v>
      </c>
      <c r="I109" s="89">
        <f>SUM(I110+I115+I119+I123+I127)</f>
        <v>0</v>
      </c>
      <c r="J109" s="90">
        <f>SUM(J110+J115+J119+J123+J127)</f>
        <v>0</v>
      </c>
      <c r="K109" s="91">
        <f>SUM(K110+K115+K119+K123+K127)</f>
        <v>0</v>
      </c>
      <c r="L109" s="89">
        <f>SUM(L110+L115+L119+L123+L127)</f>
        <v>0</v>
      </c>
    </row>
    <row r="110" spans="1:12" ht="14.25" customHeight="1">
      <c r="A110" s="30">
        <v>2</v>
      </c>
      <c r="B110" s="34">
        <v>6</v>
      </c>
      <c r="C110" s="39">
        <v>1</v>
      </c>
      <c r="D110" s="9"/>
      <c r="E110" s="34"/>
      <c r="F110" s="42"/>
      <c r="G110" s="169" t="s">
        <v>98</v>
      </c>
      <c r="H110" s="146">
        <v>79</v>
      </c>
      <c r="I110" s="104">
        <f t="shared" ref="I110:L111" si="8">I111</f>
        <v>0</v>
      </c>
      <c r="J110" s="108">
        <f t="shared" si="8"/>
        <v>0</v>
      </c>
      <c r="K110" s="109">
        <f t="shared" si="8"/>
        <v>0</v>
      </c>
      <c r="L110" s="104">
        <f t="shared" si="8"/>
        <v>0</v>
      </c>
    </row>
    <row r="111" spans="1:12" ht="14.25" customHeight="1">
      <c r="A111" s="27">
        <v>2</v>
      </c>
      <c r="B111" s="26">
        <v>6</v>
      </c>
      <c r="C111" s="37">
        <v>1</v>
      </c>
      <c r="D111" s="45">
        <v>1</v>
      </c>
      <c r="E111" s="26"/>
      <c r="F111" s="25"/>
      <c r="G111" s="37" t="s">
        <v>98</v>
      </c>
      <c r="H111" s="146">
        <v>80</v>
      </c>
      <c r="I111" s="89">
        <f t="shared" si="8"/>
        <v>0</v>
      </c>
      <c r="J111" s="90">
        <f t="shared" si="8"/>
        <v>0</v>
      </c>
      <c r="K111" s="91">
        <f t="shared" si="8"/>
        <v>0</v>
      </c>
      <c r="L111" s="89">
        <f t="shared" si="8"/>
        <v>0</v>
      </c>
    </row>
    <row r="112" spans="1:12">
      <c r="A112" s="27">
        <v>2</v>
      </c>
      <c r="B112" s="26">
        <v>6</v>
      </c>
      <c r="C112" s="37">
        <v>1</v>
      </c>
      <c r="D112" s="45">
        <v>1</v>
      </c>
      <c r="E112" s="26">
        <v>1</v>
      </c>
      <c r="F112" s="25"/>
      <c r="G112" s="37" t="s">
        <v>98</v>
      </c>
      <c r="H112" s="146">
        <v>81</v>
      </c>
      <c r="I112" s="89">
        <f>SUM(I113:I114)</f>
        <v>0</v>
      </c>
      <c r="J112" s="90">
        <f>SUM(J113:J114)</f>
        <v>0</v>
      </c>
      <c r="K112" s="91">
        <f>SUM(K113:K114)</f>
        <v>0</v>
      </c>
      <c r="L112" s="89">
        <f>SUM(L113:L114)</f>
        <v>0</v>
      </c>
    </row>
    <row r="113" spans="1:12" ht="13.5" customHeight="1">
      <c r="A113" s="27">
        <v>2</v>
      </c>
      <c r="B113" s="26">
        <v>6</v>
      </c>
      <c r="C113" s="37">
        <v>1</v>
      </c>
      <c r="D113" s="45">
        <v>1</v>
      </c>
      <c r="E113" s="26">
        <v>1</v>
      </c>
      <c r="F113" s="25">
        <v>1</v>
      </c>
      <c r="G113" s="37" t="s">
        <v>44</v>
      </c>
      <c r="H113" s="146">
        <v>82</v>
      </c>
      <c r="I113" s="81"/>
      <c r="J113" s="81"/>
      <c r="K113" s="81"/>
      <c r="L113" s="81"/>
    </row>
    <row r="114" spans="1:12">
      <c r="A114" s="48">
        <v>2</v>
      </c>
      <c r="B114" s="36">
        <v>6</v>
      </c>
      <c r="C114" s="41">
        <v>1</v>
      </c>
      <c r="D114" s="47">
        <v>1</v>
      </c>
      <c r="E114" s="36">
        <v>1</v>
      </c>
      <c r="F114" s="44">
        <v>2</v>
      </c>
      <c r="G114" s="41" t="s">
        <v>99</v>
      </c>
      <c r="H114" s="146">
        <v>83</v>
      </c>
      <c r="I114" s="78"/>
      <c r="J114" s="78"/>
      <c r="K114" s="78"/>
      <c r="L114" s="78"/>
    </row>
    <row r="115" spans="1:12">
      <c r="A115" s="27">
        <v>2</v>
      </c>
      <c r="B115" s="26">
        <v>6</v>
      </c>
      <c r="C115" s="37">
        <v>2</v>
      </c>
      <c r="D115" s="45"/>
      <c r="E115" s="26"/>
      <c r="F115" s="25"/>
      <c r="G115" s="64" t="s">
        <v>100</v>
      </c>
      <c r="H115" s="146">
        <v>84</v>
      </c>
      <c r="I115" s="89">
        <f>I116</f>
        <v>0</v>
      </c>
      <c r="J115" s="90">
        <f t="shared" ref="J115:L117" si="9">J116</f>
        <v>0</v>
      </c>
      <c r="K115" s="91">
        <f t="shared" si="9"/>
        <v>0</v>
      </c>
      <c r="L115" s="89">
        <f t="shared" si="9"/>
        <v>0</v>
      </c>
    </row>
    <row r="116" spans="1:12" ht="14.25" customHeight="1">
      <c r="A116" s="27">
        <v>2</v>
      </c>
      <c r="B116" s="26">
        <v>6</v>
      </c>
      <c r="C116" s="37">
        <v>2</v>
      </c>
      <c r="D116" s="45">
        <v>1</v>
      </c>
      <c r="E116" s="26"/>
      <c r="F116" s="25"/>
      <c r="G116" s="37" t="s">
        <v>100</v>
      </c>
      <c r="H116" s="146">
        <v>85</v>
      </c>
      <c r="I116" s="89">
        <f>I117</f>
        <v>0</v>
      </c>
      <c r="J116" s="90">
        <f t="shared" si="9"/>
        <v>0</v>
      </c>
      <c r="K116" s="91">
        <f t="shared" si="9"/>
        <v>0</v>
      </c>
      <c r="L116" s="89">
        <f t="shared" si="9"/>
        <v>0</v>
      </c>
    </row>
    <row r="117" spans="1:12" ht="14.25" customHeight="1">
      <c r="A117" s="27">
        <v>2</v>
      </c>
      <c r="B117" s="26">
        <v>6</v>
      </c>
      <c r="C117" s="37">
        <v>2</v>
      </c>
      <c r="D117" s="45">
        <v>1</v>
      </c>
      <c r="E117" s="26">
        <v>1</v>
      </c>
      <c r="F117" s="25"/>
      <c r="G117" s="37" t="s">
        <v>100</v>
      </c>
      <c r="H117" s="146">
        <v>86</v>
      </c>
      <c r="I117" s="110">
        <f>I118</f>
        <v>0</v>
      </c>
      <c r="J117" s="111">
        <f t="shared" si="9"/>
        <v>0</v>
      </c>
      <c r="K117" s="112">
        <f t="shared" si="9"/>
        <v>0</v>
      </c>
      <c r="L117" s="110">
        <f t="shared" si="9"/>
        <v>0</v>
      </c>
    </row>
    <row r="118" spans="1:12">
      <c r="A118" s="27">
        <v>2</v>
      </c>
      <c r="B118" s="26">
        <v>6</v>
      </c>
      <c r="C118" s="37">
        <v>2</v>
      </c>
      <c r="D118" s="45">
        <v>1</v>
      </c>
      <c r="E118" s="26">
        <v>1</v>
      </c>
      <c r="F118" s="25">
        <v>1</v>
      </c>
      <c r="G118" s="37" t="s">
        <v>100</v>
      </c>
      <c r="H118" s="146">
        <v>87</v>
      </c>
      <c r="I118" s="81"/>
      <c r="J118" s="81"/>
      <c r="K118" s="81"/>
      <c r="L118" s="81"/>
    </row>
    <row r="119" spans="1:12" ht="26.25" customHeight="1">
      <c r="A119" s="48">
        <v>2</v>
      </c>
      <c r="B119" s="36">
        <v>6</v>
      </c>
      <c r="C119" s="41">
        <v>3</v>
      </c>
      <c r="D119" s="47"/>
      <c r="E119" s="36"/>
      <c r="F119" s="44"/>
      <c r="G119" s="166" t="s">
        <v>45</v>
      </c>
      <c r="H119" s="146">
        <v>88</v>
      </c>
      <c r="I119" s="86">
        <f>I120</f>
        <v>0</v>
      </c>
      <c r="J119" s="87">
        <f t="shared" ref="J119:L121" si="10">J120</f>
        <v>0</v>
      </c>
      <c r="K119" s="88">
        <f t="shared" si="10"/>
        <v>0</v>
      </c>
      <c r="L119" s="86">
        <f t="shared" si="10"/>
        <v>0</v>
      </c>
    </row>
    <row r="120" spans="1:12" ht="25.5">
      <c r="A120" s="27">
        <v>2</v>
      </c>
      <c r="B120" s="26">
        <v>6</v>
      </c>
      <c r="C120" s="37">
        <v>3</v>
      </c>
      <c r="D120" s="45">
        <v>1</v>
      </c>
      <c r="E120" s="26"/>
      <c r="F120" s="25"/>
      <c r="G120" s="37" t="s">
        <v>45</v>
      </c>
      <c r="H120" s="146">
        <v>89</v>
      </c>
      <c r="I120" s="89">
        <f>I121</f>
        <v>0</v>
      </c>
      <c r="J120" s="90">
        <f t="shared" si="10"/>
        <v>0</v>
      </c>
      <c r="K120" s="91">
        <f t="shared" si="10"/>
        <v>0</v>
      </c>
      <c r="L120" s="89">
        <f t="shared" si="10"/>
        <v>0</v>
      </c>
    </row>
    <row r="121" spans="1:12" ht="26.25" customHeight="1">
      <c r="A121" s="27">
        <v>2</v>
      </c>
      <c r="B121" s="26">
        <v>6</v>
      </c>
      <c r="C121" s="37">
        <v>3</v>
      </c>
      <c r="D121" s="45">
        <v>1</v>
      </c>
      <c r="E121" s="26">
        <v>1</v>
      </c>
      <c r="F121" s="25"/>
      <c r="G121" s="37" t="s">
        <v>45</v>
      </c>
      <c r="H121" s="146">
        <v>90</v>
      </c>
      <c r="I121" s="89">
        <f>I122</f>
        <v>0</v>
      </c>
      <c r="J121" s="90">
        <f t="shared" si="10"/>
        <v>0</v>
      </c>
      <c r="K121" s="91">
        <f t="shared" si="10"/>
        <v>0</v>
      </c>
      <c r="L121" s="89">
        <f t="shared" si="10"/>
        <v>0</v>
      </c>
    </row>
    <row r="122" spans="1:12" ht="27" customHeight="1">
      <c r="A122" s="27">
        <v>2</v>
      </c>
      <c r="B122" s="26">
        <v>6</v>
      </c>
      <c r="C122" s="37">
        <v>3</v>
      </c>
      <c r="D122" s="45">
        <v>1</v>
      </c>
      <c r="E122" s="26">
        <v>1</v>
      </c>
      <c r="F122" s="25">
        <v>1</v>
      </c>
      <c r="G122" s="37" t="s">
        <v>45</v>
      </c>
      <c r="H122" s="146">
        <v>91</v>
      </c>
      <c r="I122" s="81"/>
      <c r="J122" s="81"/>
      <c r="K122" s="81"/>
      <c r="L122" s="81"/>
    </row>
    <row r="123" spans="1:12" ht="25.5">
      <c r="A123" s="48">
        <v>2</v>
      </c>
      <c r="B123" s="36">
        <v>6</v>
      </c>
      <c r="C123" s="41">
        <v>4</v>
      </c>
      <c r="D123" s="47"/>
      <c r="E123" s="36"/>
      <c r="F123" s="44"/>
      <c r="G123" s="166" t="s">
        <v>46</v>
      </c>
      <c r="H123" s="146">
        <v>92</v>
      </c>
      <c r="I123" s="86">
        <f>I124</f>
        <v>0</v>
      </c>
      <c r="J123" s="87">
        <f t="shared" ref="J123:L125" si="11">J124</f>
        <v>0</v>
      </c>
      <c r="K123" s="88">
        <f t="shared" si="11"/>
        <v>0</v>
      </c>
      <c r="L123" s="86">
        <f t="shared" si="11"/>
        <v>0</v>
      </c>
    </row>
    <row r="124" spans="1:12" ht="27" customHeight="1">
      <c r="A124" s="27">
        <v>2</v>
      </c>
      <c r="B124" s="26">
        <v>6</v>
      </c>
      <c r="C124" s="37">
        <v>4</v>
      </c>
      <c r="D124" s="45">
        <v>1</v>
      </c>
      <c r="E124" s="26"/>
      <c r="F124" s="25"/>
      <c r="G124" s="37" t="s">
        <v>46</v>
      </c>
      <c r="H124" s="146">
        <v>93</v>
      </c>
      <c r="I124" s="89">
        <f>I125</f>
        <v>0</v>
      </c>
      <c r="J124" s="90">
        <f t="shared" si="11"/>
        <v>0</v>
      </c>
      <c r="K124" s="91">
        <f t="shared" si="11"/>
        <v>0</v>
      </c>
      <c r="L124" s="89">
        <f t="shared" si="11"/>
        <v>0</v>
      </c>
    </row>
    <row r="125" spans="1:12" ht="27" customHeight="1">
      <c r="A125" s="27">
        <v>2</v>
      </c>
      <c r="B125" s="26">
        <v>6</v>
      </c>
      <c r="C125" s="37">
        <v>4</v>
      </c>
      <c r="D125" s="45">
        <v>1</v>
      </c>
      <c r="E125" s="26">
        <v>1</v>
      </c>
      <c r="F125" s="25"/>
      <c r="G125" s="37" t="s">
        <v>46</v>
      </c>
      <c r="H125" s="146">
        <v>94</v>
      </c>
      <c r="I125" s="89">
        <f>I126</f>
        <v>0</v>
      </c>
      <c r="J125" s="90">
        <f t="shared" si="11"/>
        <v>0</v>
      </c>
      <c r="K125" s="91">
        <f t="shared" si="11"/>
        <v>0</v>
      </c>
      <c r="L125" s="89">
        <f t="shared" si="11"/>
        <v>0</v>
      </c>
    </row>
    <row r="126" spans="1:12" ht="27.75" customHeight="1">
      <c r="A126" s="27">
        <v>2</v>
      </c>
      <c r="B126" s="26">
        <v>6</v>
      </c>
      <c r="C126" s="37">
        <v>4</v>
      </c>
      <c r="D126" s="45">
        <v>1</v>
      </c>
      <c r="E126" s="26">
        <v>1</v>
      </c>
      <c r="F126" s="25">
        <v>1</v>
      </c>
      <c r="G126" s="37" t="s">
        <v>46</v>
      </c>
      <c r="H126" s="146">
        <v>95</v>
      </c>
      <c r="I126" s="81"/>
      <c r="J126" s="81"/>
      <c r="K126" s="81"/>
      <c r="L126" s="81"/>
    </row>
    <row r="127" spans="1:12" ht="27" customHeight="1">
      <c r="A127" s="30">
        <v>2</v>
      </c>
      <c r="B127" s="49">
        <v>6</v>
      </c>
      <c r="C127" s="50">
        <v>5</v>
      </c>
      <c r="D127" s="51"/>
      <c r="E127" s="49"/>
      <c r="F127" s="24"/>
      <c r="G127" s="170" t="s">
        <v>101</v>
      </c>
      <c r="H127" s="146">
        <v>96</v>
      </c>
      <c r="I127" s="105">
        <f>I128</f>
        <v>0</v>
      </c>
      <c r="J127" s="106">
        <f t="shared" ref="J127:L129" si="12">J128</f>
        <v>0</v>
      </c>
      <c r="K127" s="107">
        <f t="shared" si="12"/>
        <v>0</v>
      </c>
      <c r="L127" s="105">
        <f t="shared" si="12"/>
        <v>0</v>
      </c>
    </row>
    <row r="128" spans="1:12" ht="25.5">
      <c r="A128" s="27">
        <v>2</v>
      </c>
      <c r="B128" s="26">
        <v>6</v>
      </c>
      <c r="C128" s="37">
        <v>5</v>
      </c>
      <c r="D128" s="45">
        <v>1</v>
      </c>
      <c r="E128" s="26"/>
      <c r="F128" s="25"/>
      <c r="G128" s="45" t="s">
        <v>101</v>
      </c>
      <c r="H128" s="146">
        <v>97</v>
      </c>
      <c r="I128" s="89">
        <f>I129</f>
        <v>0</v>
      </c>
      <c r="J128" s="90">
        <f t="shared" si="12"/>
        <v>0</v>
      </c>
      <c r="K128" s="91">
        <f t="shared" si="12"/>
        <v>0</v>
      </c>
      <c r="L128" s="89">
        <f t="shared" si="12"/>
        <v>0</v>
      </c>
    </row>
    <row r="129" spans="1:12" ht="25.5" customHeight="1">
      <c r="A129" s="27">
        <v>2</v>
      </c>
      <c r="B129" s="26">
        <v>6</v>
      </c>
      <c r="C129" s="37">
        <v>5</v>
      </c>
      <c r="D129" s="45">
        <v>1</v>
      </c>
      <c r="E129" s="26">
        <v>1</v>
      </c>
      <c r="F129" s="25"/>
      <c r="G129" s="45" t="s">
        <v>101</v>
      </c>
      <c r="H129" s="146">
        <v>98</v>
      </c>
      <c r="I129" s="89">
        <f>I130</f>
        <v>0</v>
      </c>
      <c r="J129" s="90">
        <f t="shared" si="12"/>
        <v>0</v>
      </c>
      <c r="K129" s="91">
        <f t="shared" si="12"/>
        <v>0</v>
      </c>
      <c r="L129" s="89">
        <f t="shared" si="12"/>
        <v>0</v>
      </c>
    </row>
    <row r="130" spans="1:12" ht="27.75" customHeight="1">
      <c r="A130" s="26">
        <v>2</v>
      </c>
      <c r="B130" s="37">
        <v>6</v>
      </c>
      <c r="C130" s="26">
        <v>5</v>
      </c>
      <c r="D130" s="26">
        <v>1</v>
      </c>
      <c r="E130" s="45">
        <v>1</v>
      </c>
      <c r="F130" s="25">
        <v>1</v>
      </c>
      <c r="G130" s="45" t="s">
        <v>101</v>
      </c>
      <c r="H130" s="146">
        <v>99</v>
      </c>
      <c r="I130" s="81"/>
      <c r="J130" s="81"/>
      <c r="K130" s="81"/>
      <c r="L130" s="81"/>
    </row>
    <row r="131" spans="1:12" ht="12" customHeight="1">
      <c r="A131" s="305">
        <v>1</v>
      </c>
      <c r="B131" s="306"/>
      <c r="C131" s="306"/>
      <c r="D131" s="306"/>
      <c r="E131" s="306"/>
      <c r="F131" s="307"/>
      <c r="G131" s="162">
        <v>2</v>
      </c>
      <c r="H131" s="162">
        <v>3</v>
      </c>
      <c r="I131" s="155">
        <v>4</v>
      </c>
      <c r="J131" s="154">
        <v>5</v>
      </c>
      <c r="K131" s="155">
        <v>6</v>
      </c>
      <c r="L131" s="156">
        <v>7</v>
      </c>
    </row>
    <row r="132" spans="1:12" ht="14.25" customHeight="1">
      <c r="A132" s="33">
        <v>2</v>
      </c>
      <c r="B132" s="35">
        <v>7</v>
      </c>
      <c r="C132" s="35"/>
      <c r="D132" s="40"/>
      <c r="E132" s="40"/>
      <c r="F132" s="53"/>
      <c r="G132" s="46" t="s">
        <v>102</v>
      </c>
      <c r="H132" s="147">
        <v>100</v>
      </c>
      <c r="I132" s="91">
        <f>SUM(I133+I138+I143)</f>
        <v>0</v>
      </c>
      <c r="J132" s="90">
        <f>SUM(J133+J138+J143)</f>
        <v>0</v>
      </c>
      <c r="K132" s="91">
        <f>SUM(K133+K138+K143)</f>
        <v>0</v>
      </c>
      <c r="L132" s="89">
        <f>SUM(L133+L138+L143)</f>
        <v>0</v>
      </c>
    </row>
    <row r="133" spans="1:12">
      <c r="A133" s="27">
        <v>2</v>
      </c>
      <c r="B133" s="26">
        <v>7</v>
      </c>
      <c r="C133" s="26">
        <v>1</v>
      </c>
      <c r="D133" s="37"/>
      <c r="E133" s="37"/>
      <c r="F133" s="31"/>
      <c r="G133" s="168" t="s">
        <v>103</v>
      </c>
      <c r="H133" s="147">
        <v>101</v>
      </c>
      <c r="I133" s="91">
        <f t="shared" ref="I133:L134" si="13">I134</f>
        <v>0</v>
      </c>
      <c r="J133" s="90">
        <f t="shared" si="13"/>
        <v>0</v>
      </c>
      <c r="K133" s="91">
        <f t="shared" si="13"/>
        <v>0</v>
      </c>
      <c r="L133" s="89">
        <f t="shared" si="13"/>
        <v>0</v>
      </c>
    </row>
    <row r="134" spans="1:12" ht="14.25" customHeight="1">
      <c r="A134" s="27">
        <v>2</v>
      </c>
      <c r="B134" s="26">
        <v>7</v>
      </c>
      <c r="C134" s="26">
        <v>1</v>
      </c>
      <c r="D134" s="37">
        <v>1</v>
      </c>
      <c r="E134" s="37"/>
      <c r="F134" s="31"/>
      <c r="G134" s="45" t="s">
        <v>103</v>
      </c>
      <c r="H134" s="147">
        <v>102</v>
      </c>
      <c r="I134" s="91">
        <f t="shared" si="13"/>
        <v>0</v>
      </c>
      <c r="J134" s="90">
        <f t="shared" si="13"/>
        <v>0</v>
      </c>
      <c r="K134" s="91">
        <f t="shared" si="13"/>
        <v>0</v>
      </c>
      <c r="L134" s="89">
        <f t="shared" si="13"/>
        <v>0</v>
      </c>
    </row>
    <row r="135" spans="1:12" ht="15.75" customHeight="1">
      <c r="A135" s="27">
        <v>2</v>
      </c>
      <c r="B135" s="26">
        <v>7</v>
      </c>
      <c r="C135" s="26">
        <v>1</v>
      </c>
      <c r="D135" s="37">
        <v>1</v>
      </c>
      <c r="E135" s="37">
        <v>1</v>
      </c>
      <c r="F135" s="31"/>
      <c r="G135" s="45" t="s">
        <v>103</v>
      </c>
      <c r="H135" s="147">
        <v>103</v>
      </c>
      <c r="I135" s="91">
        <f>SUM(I136:I137)</f>
        <v>0</v>
      </c>
      <c r="J135" s="90">
        <f>SUM(J136:J137)</f>
        <v>0</v>
      </c>
      <c r="K135" s="91">
        <f>SUM(K136:K137)</f>
        <v>0</v>
      </c>
      <c r="L135" s="89">
        <f>SUM(L136:L137)</f>
        <v>0</v>
      </c>
    </row>
    <row r="136" spans="1:12" ht="14.25" customHeight="1">
      <c r="A136" s="48">
        <v>2</v>
      </c>
      <c r="B136" s="36">
        <v>7</v>
      </c>
      <c r="C136" s="48">
        <v>1</v>
      </c>
      <c r="D136" s="26">
        <v>1</v>
      </c>
      <c r="E136" s="41">
        <v>1</v>
      </c>
      <c r="F136" s="29">
        <v>1</v>
      </c>
      <c r="G136" s="47" t="s">
        <v>104</v>
      </c>
      <c r="H136" s="147">
        <v>104</v>
      </c>
      <c r="I136" s="79"/>
      <c r="J136" s="79"/>
      <c r="K136" s="79"/>
      <c r="L136" s="79"/>
    </row>
    <row r="137" spans="1:12" ht="14.25" customHeight="1">
      <c r="A137" s="26">
        <v>2</v>
      </c>
      <c r="B137" s="26">
        <v>7</v>
      </c>
      <c r="C137" s="27">
        <v>1</v>
      </c>
      <c r="D137" s="26">
        <v>1</v>
      </c>
      <c r="E137" s="37">
        <v>1</v>
      </c>
      <c r="F137" s="31">
        <v>2</v>
      </c>
      <c r="G137" s="45" t="s">
        <v>105</v>
      </c>
      <c r="H137" s="147">
        <v>105</v>
      </c>
      <c r="I137" s="80"/>
      <c r="J137" s="80"/>
      <c r="K137" s="80"/>
      <c r="L137" s="80"/>
    </row>
    <row r="138" spans="1:12" ht="25.5">
      <c r="A138" s="30">
        <v>2</v>
      </c>
      <c r="B138" s="34">
        <v>7</v>
      </c>
      <c r="C138" s="30">
        <v>2</v>
      </c>
      <c r="D138" s="34"/>
      <c r="E138" s="39"/>
      <c r="F138" s="54"/>
      <c r="G138" s="171" t="s">
        <v>47</v>
      </c>
      <c r="H138" s="147">
        <v>106</v>
      </c>
      <c r="I138" s="109">
        <f t="shared" ref="I138:L139" si="14">I139</f>
        <v>0</v>
      </c>
      <c r="J138" s="108">
        <f t="shared" si="14"/>
        <v>0</v>
      </c>
      <c r="K138" s="109">
        <f t="shared" si="14"/>
        <v>0</v>
      </c>
      <c r="L138" s="104">
        <f t="shared" si="14"/>
        <v>0</v>
      </c>
    </row>
    <row r="139" spans="1:12" ht="25.5">
      <c r="A139" s="27">
        <v>2</v>
      </c>
      <c r="B139" s="26">
        <v>7</v>
      </c>
      <c r="C139" s="27">
        <v>2</v>
      </c>
      <c r="D139" s="26">
        <v>1</v>
      </c>
      <c r="E139" s="37"/>
      <c r="F139" s="31"/>
      <c r="G139" s="45" t="s">
        <v>47</v>
      </c>
      <c r="H139" s="147">
        <v>107</v>
      </c>
      <c r="I139" s="91">
        <f>I140</f>
        <v>0</v>
      </c>
      <c r="J139" s="90">
        <f t="shared" si="14"/>
        <v>0</v>
      </c>
      <c r="K139" s="91">
        <f t="shared" si="14"/>
        <v>0</v>
      </c>
      <c r="L139" s="89">
        <f t="shared" si="14"/>
        <v>0</v>
      </c>
    </row>
    <row r="140" spans="1:12" ht="25.5">
      <c r="A140" s="27">
        <v>2</v>
      </c>
      <c r="B140" s="26">
        <v>7</v>
      </c>
      <c r="C140" s="27">
        <v>2</v>
      </c>
      <c r="D140" s="26">
        <v>1</v>
      </c>
      <c r="E140" s="37">
        <v>1</v>
      </c>
      <c r="F140" s="31"/>
      <c r="G140" s="45" t="s">
        <v>47</v>
      </c>
      <c r="H140" s="147">
        <v>108</v>
      </c>
      <c r="I140" s="91">
        <f>SUM(I141:I142)</f>
        <v>0</v>
      </c>
      <c r="J140" s="90">
        <f>SUM(J141:J142)</f>
        <v>0</v>
      </c>
      <c r="K140" s="91">
        <f>SUM(K141:K142)</f>
        <v>0</v>
      </c>
      <c r="L140" s="89">
        <f>SUM(L141:L142)</f>
        <v>0</v>
      </c>
    </row>
    <row r="141" spans="1:12" ht="12" customHeight="1">
      <c r="A141" s="27">
        <v>2</v>
      </c>
      <c r="B141" s="26">
        <v>7</v>
      </c>
      <c r="C141" s="27">
        <v>2</v>
      </c>
      <c r="D141" s="26">
        <v>1</v>
      </c>
      <c r="E141" s="37">
        <v>1</v>
      </c>
      <c r="F141" s="31">
        <v>1</v>
      </c>
      <c r="G141" s="45" t="s">
        <v>106</v>
      </c>
      <c r="H141" s="147">
        <v>109</v>
      </c>
      <c r="I141" s="80"/>
      <c r="J141" s="80"/>
      <c r="K141" s="80"/>
      <c r="L141" s="80"/>
    </row>
    <row r="142" spans="1:12" ht="15" customHeight="1">
      <c r="A142" s="27">
        <v>2</v>
      </c>
      <c r="B142" s="26">
        <v>7</v>
      </c>
      <c r="C142" s="27">
        <v>2</v>
      </c>
      <c r="D142" s="26">
        <v>1</v>
      </c>
      <c r="E142" s="37">
        <v>1</v>
      </c>
      <c r="F142" s="31">
        <v>2</v>
      </c>
      <c r="G142" s="45" t="s">
        <v>107</v>
      </c>
      <c r="H142" s="147">
        <v>110</v>
      </c>
      <c r="I142" s="80"/>
      <c r="J142" s="80"/>
      <c r="K142" s="80"/>
      <c r="L142" s="80"/>
    </row>
    <row r="143" spans="1:12">
      <c r="A143" s="27">
        <v>2</v>
      </c>
      <c r="B143" s="26">
        <v>7</v>
      </c>
      <c r="C143" s="27">
        <v>3</v>
      </c>
      <c r="D143" s="26"/>
      <c r="E143" s="37"/>
      <c r="F143" s="31"/>
      <c r="G143" s="168" t="s">
        <v>108</v>
      </c>
      <c r="H143" s="147">
        <v>111</v>
      </c>
      <c r="I143" s="91">
        <f>I144</f>
        <v>0</v>
      </c>
      <c r="J143" s="90">
        <f t="shared" ref="J143:L144" si="15">J144</f>
        <v>0</v>
      </c>
      <c r="K143" s="91">
        <f t="shared" si="15"/>
        <v>0</v>
      </c>
      <c r="L143" s="89">
        <f t="shared" si="15"/>
        <v>0</v>
      </c>
    </row>
    <row r="144" spans="1:12">
      <c r="A144" s="30">
        <v>2</v>
      </c>
      <c r="B144" s="49">
        <v>7</v>
      </c>
      <c r="C144" s="58">
        <v>3</v>
      </c>
      <c r="D144" s="49">
        <v>1</v>
      </c>
      <c r="E144" s="50"/>
      <c r="F144" s="55"/>
      <c r="G144" s="51" t="s">
        <v>108</v>
      </c>
      <c r="H144" s="147">
        <v>112</v>
      </c>
      <c r="I144" s="107">
        <f>I145</f>
        <v>0</v>
      </c>
      <c r="J144" s="106">
        <f t="shared" si="15"/>
        <v>0</v>
      </c>
      <c r="K144" s="107">
        <f t="shared" si="15"/>
        <v>0</v>
      </c>
      <c r="L144" s="105">
        <f t="shared" si="15"/>
        <v>0</v>
      </c>
    </row>
    <row r="145" spans="1:12">
      <c r="A145" s="27">
        <v>2</v>
      </c>
      <c r="B145" s="26">
        <v>7</v>
      </c>
      <c r="C145" s="27">
        <v>3</v>
      </c>
      <c r="D145" s="26">
        <v>1</v>
      </c>
      <c r="E145" s="37">
        <v>1</v>
      </c>
      <c r="F145" s="31"/>
      <c r="G145" s="45" t="s">
        <v>108</v>
      </c>
      <c r="H145" s="147">
        <v>113</v>
      </c>
      <c r="I145" s="91">
        <f>SUM(I146:I147)</f>
        <v>0</v>
      </c>
      <c r="J145" s="90">
        <f>SUM(J146:J147)</f>
        <v>0</v>
      </c>
      <c r="K145" s="91">
        <f>SUM(K146:K147)</f>
        <v>0</v>
      </c>
      <c r="L145" s="89">
        <f>SUM(L146:L147)</f>
        <v>0</v>
      </c>
    </row>
    <row r="146" spans="1:12">
      <c r="A146" s="48">
        <v>2</v>
      </c>
      <c r="B146" s="36">
        <v>7</v>
      </c>
      <c r="C146" s="48">
        <v>3</v>
      </c>
      <c r="D146" s="36">
        <v>1</v>
      </c>
      <c r="E146" s="41">
        <v>1</v>
      </c>
      <c r="F146" s="29">
        <v>1</v>
      </c>
      <c r="G146" s="47" t="s">
        <v>109</v>
      </c>
      <c r="H146" s="147">
        <v>114</v>
      </c>
      <c r="I146" s="79"/>
      <c r="J146" s="79"/>
      <c r="K146" s="79"/>
      <c r="L146" s="79"/>
    </row>
    <row r="147" spans="1:12" ht="16.5" customHeight="1">
      <c r="A147" s="27">
        <v>2</v>
      </c>
      <c r="B147" s="26">
        <v>7</v>
      </c>
      <c r="C147" s="27">
        <v>3</v>
      </c>
      <c r="D147" s="26">
        <v>1</v>
      </c>
      <c r="E147" s="37">
        <v>1</v>
      </c>
      <c r="F147" s="31">
        <v>2</v>
      </c>
      <c r="G147" s="45" t="s">
        <v>110</v>
      </c>
      <c r="H147" s="147">
        <v>115</v>
      </c>
      <c r="I147" s="80"/>
      <c r="J147" s="80"/>
      <c r="K147" s="80"/>
      <c r="L147" s="80"/>
    </row>
    <row r="148" spans="1:12" ht="15" customHeight="1">
      <c r="A148" s="33">
        <v>2</v>
      </c>
      <c r="B148" s="33">
        <v>8</v>
      </c>
      <c r="C148" s="35"/>
      <c r="D148" s="59"/>
      <c r="E148" s="57"/>
      <c r="F148" s="56"/>
      <c r="G148" s="52" t="s">
        <v>48</v>
      </c>
      <c r="H148" s="147">
        <v>116</v>
      </c>
      <c r="I148" s="88">
        <f>I149</f>
        <v>0</v>
      </c>
      <c r="J148" s="87">
        <f>J149</f>
        <v>0</v>
      </c>
      <c r="K148" s="88">
        <f>K149</f>
        <v>0</v>
      </c>
      <c r="L148" s="86">
        <f>L149</f>
        <v>0</v>
      </c>
    </row>
    <row r="149" spans="1:12" ht="12.75" customHeight="1">
      <c r="A149" s="30">
        <v>2</v>
      </c>
      <c r="B149" s="30">
        <v>8</v>
      </c>
      <c r="C149" s="30">
        <v>1</v>
      </c>
      <c r="D149" s="34"/>
      <c r="E149" s="39"/>
      <c r="F149" s="54"/>
      <c r="G149" s="167" t="s">
        <v>48</v>
      </c>
      <c r="H149" s="147">
        <v>117</v>
      </c>
      <c r="I149" s="88">
        <f>I150+I154</f>
        <v>0</v>
      </c>
      <c r="J149" s="87">
        <f>J150+J154</f>
        <v>0</v>
      </c>
      <c r="K149" s="88">
        <f>K150+K154</f>
        <v>0</v>
      </c>
      <c r="L149" s="86">
        <f>L150+L154</f>
        <v>0</v>
      </c>
    </row>
    <row r="150" spans="1:12" ht="13.5" customHeight="1">
      <c r="A150" s="27">
        <v>2</v>
      </c>
      <c r="B150" s="26">
        <v>8</v>
      </c>
      <c r="C150" s="45">
        <v>1</v>
      </c>
      <c r="D150" s="26">
        <v>1</v>
      </c>
      <c r="E150" s="37"/>
      <c r="F150" s="31"/>
      <c r="G150" s="45" t="s">
        <v>41</v>
      </c>
      <c r="H150" s="147">
        <v>118</v>
      </c>
      <c r="I150" s="91">
        <f>I151</f>
        <v>0</v>
      </c>
      <c r="J150" s="90">
        <f>J151</f>
        <v>0</v>
      </c>
      <c r="K150" s="91">
        <f>K151</f>
        <v>0</v>
      </c>
      <c r="L150" s="89">
        <f>L151</f>
        <v>0</v>
      </c>
    </row>
    <row r="151" spans="1:12" ht="13.5" customHeight="1">
      <c r="A151" s="27">
        <v>2</v>
      </c>
      <c r="B151" s="26">
        <v>8</v>
      </c>
      <c r="C151" s="47">
        <v>1</v>
      </c>
      <c r="D151" s="36">
        <v>1</v>
      </c>
      <c r="E151" s="41">
        <v>1</v>
      </c>
      <c r="F151" s="29"/>
      <c r="G151" s="47" t="s">
        <v>41</v>
      </c>
      <c r="H151" s="147">
        <v>119</v>
      </c>
      <c r="I151" s="88">
        <f>SUM(I152:I153)</f>
        <v>0</v>
      </c>
      <c r="J151" s="87">
        <f>SUM(J152:J153)</f>
        <v>0</v>
      </c>
      <c r="K151" s="88">
        <f>SUM(K152:K153)</f>
        <v>0</v>
      </c>
      <c r="L151" s="86">
        <f>SUM(L152:L153)</f>
        <v>0</v>
      </c>
    </row>
    <row r="152" spans="1:12" ht="14.25" customHeight="1">
      <c r="A152" s="26">
        <v>2</v>
      </c>
      <c r="B152" s="36">
        <v>8</v>
      </c>
      <c r="C152" s="45">
        <v>1</v>
      </c>
      <c r="D152" s="26">
        <v>1</v>
      </c>
      <c r="E152" s="37">
        <v>1</v>
      </c>
      <c r="F152" s="31">
        <v>1</v>
      </c>
      <c r="G152" s="45" t="s">
        <v>49</v>
      </c>
      <c r="H152" s="147">
        <v>120</v>
      </c>
      <c r="I152" s="80"/>
      <c r="J152" s="80"/>
      <c r="K152" s="80"/>
      <c r="L152" s="80"/>
    </row>
    <row r="153" spans="1:12">
      <c r="A153" s="30">
        <v>2</v>
      </c>
      <c r="B153" s="49">
        <v>8</v>
      </c>
      <c r="C153" s="51">
        <v>1</v>
      </c>
      <c r="D153" s="49">
        <v>1</v>
      </c>
      <c r="E153" s="50">
        <v>1</v>
      </c>
      <c r="F153" s="55">
        <v>2</v>
      </c>
      <c r="G153" s="51" t="s">
        <v>111</v>
      </c>
      <c r="H153" s="147">
        <v>121</v>
      </c>
      <c r="I153" s="85"/>
      <c r="J153" s="85"/>
      <c r="K153" s="85"/>
      <c r="L153" s="85"/>
    </row>
    <row r="154" spans="1:12" ht="13.5" customHeight="1">
      <c r="A154" s="27">
        <v>2</v>
      </c>
      <c r="B154" s="26">
        <v>8</v>
      </c>
      <c r="C154" s="45">
        <v>1</v>
      </c>
      <c r="D154" s="26">
        <v>2</v>
      </c>
      <c r="E154" s="37"/>
      <c r="F154" s="31"/>
      <c r="G154" s="45" t="s">
        <v>42</v>
      </c>
      <c r="H154" s="147">
        <v>122</v>
      </c>
      <c r="I154" s="91">
        <f>I155</f>
        <v>0</v>
      </c>
      <c r="J154" s="90">
        <f t="shared" ref="J154:L155" si="16">J155</f>
        <v>0</v>
      </c>
      <c r="K154" s="91">
        <f t="shared" si="16"/>
        <v>0</v>
      </c>
      <c r="L154" s="89">
        <f t="shared" si="16"/>
        <v>0</v>
      </c>
    </row>
    <row r="155" spans="1:12">
      <c r="A155" s="27">
        <v>2</v>
      </c>
      <c r="B155" s="26">
        <v>8</v>
      </c>
      <c r="C155" s="45">
        <v>1</v>
      </c>
      <c r="D155" s="26">
        <v>2</v>
      </c>
      <c r="E155" s="37">
        <v>1</v>
      </c>
      <c r="F155" s="31"/>
      <c r="G155" s="45" t="s">
        <v>151</v>
      </c>
      <c r="H155" s="147">
        <v>123</v>
      </c>
      <c r="I155" s="91">
        <f>I156</f>
        <v>0</v>
      </c>
      <c r="J155" s="90">
        <f t="shared" si="16"/>
        <v>0</v>
      </c>
      <c r="K155" s="91">
        <f t="shared" si="16"/>
        <v>0</v>
      </c>
      <c r="L155" s="89">
        <f t="shared" si="16"/>
        <v>0</v>
      </c>
    </row>
    <row r="156" spans="1:12">
      <c r="A156" s="30">
        <v>2</v>
      </c>
      <c r="B156" s="34">
        <v>8</v>
      </c>
      <c r="C156" s="9">
        <v>1</v>
      </c>
      <c r="D156" s="34">
        <v>2</v>
      </c>
      <c r="E156" s="39">
        <v>1</v>
      </c>
      <c r="F156" s="54">
        <v>1</v>
      </c>
      <c r="G156" s="9" t="s">
        <v>151</v>
      </c>
      <c r="H156" s="147">
        <v>124</v>
      </c>
      <c r="I156" s="93"/>
      <c r="J156" s="93"/>
      <c r="K156" s="93"/>
      <c r="L156" s="93"/>
    </row>
    <row r="157" spans="1:12" ht="39.75" customHeight="1">
      <c r="A157" s="33">
        <v>2</v>
      </c>
      <c r="B157" s="35">
        <v>9</v>
      </c>
      <c r="C157" s="46"/>
      <c r="D157" s="35"/>
      <c r="E157" s="40"/>
      <c r="F157" s="53"/>
      <c r="G157" s="46" t="s">
        <v>155</v>
      </c>
      <c r="H157" s="147">
        <v>125</v>
      </c>
      <c r="I157" s="91">
        <f>I158+I162</f>
        <v>0</v>
      </c>
      <c r="J157" s="90">
        <f>J158+J162</f>
        <v>0</v>
      </c>
      <c r="K157" s="91">
        <f>K158+K162</f>
        <v>0</v>
      </c>
      <c r="L157" s="89">
        <f>L158+L162</f>
        <v>0</v>
      </c>
    </row>
    <row r="158" spans="1:12" s="9" customFormat="1" ht="39" customHeight="1">
      <c r="A158" s="27">
        <v>2</v>
      </c>
      <c r="B158" s="26">
        <v>9</v>
      </c>
      <c r="C158" s="45">
        <v>1</v>
      </c>
      <c r="D158" s="26"/>
      <c r="E158" s="37"/>
      <c r="F158" s="31"/>
      <c r="G158" s="168" t="s">
        <v>156</v>
      </c>
      <c r="H158" s="147">
        <v>126</v>
      </c>
      <c r="I158" s="91">
        <f>I159</f>
        <v>0</v>
      </c>
      <c r="J158" s="90">
        <f t="shared" ref="J158:L160" si="17">J159</f>
        <v>0</v>
      </c>
      <c r="K158" s="91">
        <f t="shared" si="17"/>
        <v>0</v>
      </c>
      <c r="L158" s="89">
        <f t="shared" si="17"/>
        <v>0</v>
      </c>
    </row>
    <row r="159" spans="1:12" ht="14.25" customHeight="1">
      <c r="A159" s="48">
        <v>2</v>
      </c>
      <c r="B159" s="36">
        <v>9</v>
      </c>
      <c r="C159" s="47">
        <v>1</v>
      </c>
      <c r="D159" s="36">
        <v>1</v>
      </c>
      <c r="E159" s="41"/>
      <c r="F159" s="29"/>
      <c r="G159" s="47" t="s">
        <v>36</v>
      </c>
      <c r="H159" s="147">
        <v>127</v>
      </c>
      <c r="I159" s="88">
        <f>I160</f>
        <v>0</v>
      </c>
      <c r="J159" s="87">
        <f t="shared" si="17"/>
        <v>0</v>
      </c>
      <c r="K159" s="88">
        <f t="shared" si="17"/>
        <v>0</v>
      </c>
      <c r="L159" s="86">
        <f t="shared" si="17"/>
        <v>0</v>
      </c>
    </row>
    <row r="160" spans="1:12" ht="15.75" customHeight="1">
      <c r="A160" s="27">
        <v>2</v>
      </c>
      <c r="B160" s="26">
        <v>9</v>
      </c>
      <c r="C160" s="27">
        <v>1</v>
      </c>
      <c r="D160" s="26">
        <v>1</v>
      </c>
      <c r="E160" s="37">
        <v>1</v>
      </c>
      <c r="F160" s="31"/>
      <c r="G160" s="45" t="s">
        <v>36</v>
      </c>
      <c r="H160" s="147">
        <v>128</v>
      </c>
      <c r="I160" s="91">
        <f>I161</f>
        <v>0</v>
      </c>
      <c r="J160" s="90">
        <f t="shared" si="17"/>
        <v>0</v>
      </c>
      <c r="K160" s="91">
        <f t="shared" si="17"/>
        <v>0</v>
      </c>
      <c r="L160" s="89">
        <f t="shared" si="17"/>
        <v>0</v>
      </c>
    </row>
    <row r="161" spans="1:12" ht="15" customHeight="1">
      <c r="A161" s="48">
        <v>2</v>
      </c>
      <c r="B161" s="36">
        <v>9</v>
      </c>
      <c r="C161" s="36">
        <v>1</v>
      </c>
      <c r="D161" s="36">
        <v>1</v>
      </c>
      <c r="E161" s="41">
        <v>1</v>
      </c>
      <c r="F161" s="29">
        <v>1</v>
      </c>
      <c r="G161" s="47" t="s">
        <v>36</v>
      </c>
      <c r="H161" s="147">
        <v>129</v>
      </c>
      <c r="I161" s="79"/>
      <c r="J161" s="79"/>
      <c r="K161" s="79"/>
      <c r="L161" s="79"/>
    </row>
    <row r="162" spans="1:12" ht="41.25" customHeight="1">
      <c r="A162" s="27">
        <v>2</v>
      </c>
      <c r="B162" s="26">
        <v>9</v>
      </c>
      <c r="C162" s="26">
        <v>2</v>
      </c>
      <c r="D162" s="26"/>
      <c r="E162" s="37"/>
      <c r="F162" s="31"/>
      <c r="G162" s="168" t="s">
        <v>155</v>
      </c>
      <c r="H162" s="147">
        <v>130</v>
      </c>
      <c r="I162" s="91">
        <f>SUM(I163+I168)</f>
        <v>0</v>
      </c>
      <c r="J162" s="90">
        <f>SUM(J163+J168)</f>
        <v>0</v>
      </c>
      <c r="K162" s="91">
        <f>SUM(K163+K168)</f>
        <v>0</v>
      </c>
      <c r="L162" s="89">
        <f>SUM(L163+L168)</f>
        <v>0</v>
      </c>
    </row>
    <row r="163" spans="1:12" ht="15.75" customHeight="1">
      <c r="A163" s="27">
        <v>2</v>
      </c>
      <c r="B163" s="26">
        <v>9</v>
      </c>
      <c r="C163" s="26">
        <v>2</v>
      </c>
      <c r="D163" s="36">
        <v>1</v>
      </c>
      <c r="E163" s="41"/>
      <c r="F163" s="29"/>
      <c r="G163" s="47" t="s">
        <v>41</v>
      </c>
      <c r="H163" s="147">
        <v>131</v>
      </c>
      <c r="I163" s="88">
        <f>I164</f>
        <v>0</v>
      </c>
      <c r="J163" s="87">
        <f>J164</f>
        <v>0</v>
      </c>
      <c r="K163" s="88">
        <f>K164</f>
        <v>0</v>
      </c>
      <c r="L163" s="86">
        <f>L164</f>
        <v>0</v>
      </c>
    </row>
    <row r="164" spans="1:12" ht="17.25" customHeight="1">
      <c r="A164" s="48">
        <v>2</v>
      </c>
      <c r="B164" s="36">
        <v>9</v>
      </c>
      <c r="C164" s="36">
        <v>2</v>
      </c>
      <c r="D164" s="26">
        <v>1</v>
      </c>
      <c r="E164" s="37">
        <v>1</v>
      </c>
      <c r="F164" s="31"/>
      <c r="G164" s="45" t="s">
        <v>41</v>
      </c>
      <c r="H164" s="147">
        <v>132</v>
      </c>
      <c r="I164" s="91">
        <f>SUM(I165:I167)</f>
        <v>0</v>
      </c>
      <c r="J164" s="90">
        <f>SUM(J165:J167)</f>
        <v>0</v>
      </c>
      <c r="K164" s="91">
        <f>SUM(K165:K167)</f>
        <v>0</v>
      </c>
      <c r="L164" s="89">
        <f>SUM(L165:L167)</f>
        <v>0</v>
      </c>
    </row>
    <row r="165" spans="1:12" ht="13.5" customHeight="1">
      <c r="A165" s="30">
        <v>2</v>
      </c>
      <c r="B165" s="49">
        <v>9</v>
      </c>
      <c r="C165" s="49">
        <v>2</v>
      </c>
      <c r="D165" s="49">
        <v>1</v>
      </c>
      <c r="E165" s="50">
        <v>1</v>
      </c>
      <c r="F165" s="55">
        <v>1</v>
      </c>
      <c r="G165" s="51" t="s">
        <v>112</v>
      </c>
      <c r="H165" s="147">
        <v>133</v>
      </c>
      <c r="I165" s="85"/>
      <c r="J165" s="78"/>
      <c r="K165" s="78"/>
      <c r="L165" s="78"/>
    </row>
    <row r="166" spans="1:12" ht="28.5" customHeight="1">
      <c r="A166" s="27">
        <v>2</v>
      </c>
      <c r="B166" s="26">
        <v>9</v>
      </c>
      <c r="C166" s="26">
        <v>2</v>
      </c>
      <c r="D166" s="26">
        <v>1</v>
      </c>
      <c r="E166" s="37">
        <v>1</v>
      </c>
      <c r="F166" s="31">
        <v>2</v>
      </c>
      <c r="G166" s="45" t="s">
        <v>50</v>
      </c>
      <c r="H166" s="147">
        <v>134</v>
      </c>
      <c r="I166" s="80"/>
      <c r="J166" s="92"/>
      <c r="K166" s="92"/>
      <c r="L166" s="92"/>
    </row>
    <row r="167" spans="1:12" ht="15" customHeight="1">
      <c r="A167" s="27">
        <v>2</v>
      </c>
      <c r="B167" s="26">
        <v>9</v>
      </c>
      <c r="C167" s="26">
        <v>2</v>
      </c>
      <c r="D167" s="26">
        <v>1</v>
      </c>
      <c r="E167" s="37">
        <v>1</v>
      </c>
      <c r="F167" s="31">
        <v>3</v>
      </c>
      <c r="G167" s="45" t="s">
        <v>51</v>
      </c>
      <c r="H167" s="147">
        <v>135</v>
      </c>
      <c r="I167" s="80"/>
      <c r="J167" s="80"/>
      <c r="K167" s="80"/>
      <c r="L167" s="80"/>
    </row>
    <row r="168" spans="1:12" ht="24.75" customHeight="1">
      <c r="A168" s="58">
        <v>2</v>
      </c>
      <c r="B168" s="49">
        <v>9</v>
      </c>
      <c r="C168" s="49">
        <v>2</v>
      </c>
      <c r="D168" s="49">
        <v>2</v>
      </c>
      <c r="E168" s="50"/>
      <c r="F168" s="55"/>
      <c r="G168" s="45" t="s">
        <v>42</v>
      </c>
      <c r="H168" s="147">
        <v>136</v>
      </c>
      <c r="I168" s="91">
        <f>I169</f>
        <v>0</v>
      </c>
      <c r="J168" s="90">
        <f>J169</f>
        <v>0</v>
      </c>
      <c r="K168" s="91">
        <f>K169</f>
        <v>0</v>
      </c>
      <c r="L168" s="89">
        <f>L169</f>
        <v>0</v>
      </c>
    </row>
    <row r="169" spans="1:12" ht="16.5" customHeight="1">
      <c r="A169" s="27">
        <v>2</v>
      </c>
      <c r="B169" s="26">
        <v>9</v>
      </c>
      <c r="C169" s="26">
        <v>2</v>
      </c>
      <c r="D169" s="26">
        <v>2</v>
      </c>
      <c r="E169" s="37">
        <v>1</v>
      </c>
      <c r="F169" s="31"/>
      <c r="G169" s="47" t="s">
        <v>52</v>
      </c>
      <c r="H169" s="147">
        <v>137</v>
      </c>
      <c r="I169" s="88">
        <f>SUM(I170:I173)-I171</f>
        <v>0</v>
      </c>
      <c r="J169" s="87">
        <f>SUM(J170:J173)-J171</f>
        <v>0</v>
      </c>
      <c r="K169" s="88">
        <f>SUM(K170:K173)-K171</f>
        <v>0</v>
      </c>
      <c r="L169" s="86">
        <f>SUM(L170:L173)-L171</f>
        <v>0</v>
      </c>
    </row>
    <row r="170" spans="1:12" ht="24.75" customHeight="1">
      <c r="A170" s="27">
        <v>2</v>
      </c>
      <c r="B170" s="26">
        <v>9</v>
      </c>
      <c r="C170" s="26">
        <v>2</v>
      </c>
      <c r="D170" s="26">
        <v>2</v>
      </c>
      <c r="E170" s="26">
        <v>1</v>
      </c>
      <c r="F170" s="31">
        <v>1</v>
      </c>
      <c r="G170" s="117" t="s">
        <v>134</v>
      </c>
      <c r="H170" s="147">
        <v>138</v>
      </c>
      <c r="I170" s="80"/>
      <c r="J170" s="78"/>
      <c r="K170" s="78"/>
      <c r="L170" s="78"/>
    </row>
    <row r="171" spans="1:12" ht="12" customHeight="1">
      <c r="A171" s="305">
        <v>1</v>
      </c>
      <c r="B171" s="306"/>
      <c r="C171" s="306"/>
      <c r="D171" s="306"/>
      <c r="E171" s="306"/>
      <c r="F171" s="307"/>
      <c r="G171" s="154">
        <v>2</v>
      </c>
      <c r="H171" s="154">
        <v>3</v>
      </c>
      <c r="I171" s="155">
        <v>4</v>
      </c>
      <c r="J171" s="163">
        <v>5</v>
      </c>
      <c r="K171" s="163">
        <v>6</v>
      </c>
      <c r="L171" s="163">
        <v>7</v>
      </c>
    </row>
    <row r="172" spans="1:12" ht="29.25" customHeight="1">
      <c r="A172" s="34">
        <v>2</v>
      </c>
      <c r="B172" s="9">
        <v>9</v>
      </c>
      <c r="C172" s="34">
        <v>2</v>
      </c>
      <c r="D172" s="39">
        <v>2</v>
      </c>
      <c r="E172" s="39">
        <v>1</v>
      </c>
      <c r="F172" s="54">
        <v>2</v>
      </c>
      <c r="G172" s="9" t="s">
        <v>53</v>
      </c>
      <c r="H172" s="148">
        <v>139</v>
      </c>
      <c r="I172" s="78"/>
      <c r="J172" s="81"/>
      <c r="K172" s="81"/>
      <c r="L172" s="81"/>
    </row>
    <row r="173" spans="1:12" ht="18" customHeight="1">
      <c r="A173" s="26">
        <v>2</v>
      </c>
      <c r="B173" s="51">
        <v>9</v>
      </c>
      <c r="C173" s="49">
        <v>2</v>
      </c>
      <c r="D173" s="50">
        <v>2</v>
      </c>
      <c r="E173" s="50">
        <v>1</v>
      </c>
      <c r="F173" s="55">
        <v>3</v>
      </c>
      <c r="G173" s="50" t="s">
        <v>113</v>
      </c>
      <c r="H173" s="146">
        <v>140</v>
      </c>
      <c r="I173" s="92"/>
      <c r="J173" s="92"/>
      <c r="K173" s="92"/>
      <c r="L173" s="92"/>
    </row>
    <row r="174" spans="1:12" ht="58.5" customHeight="1">
      <c r="A174" s="35">
        <v>3</v>
      </c>
      <c r="B174" s="46"/>
      <c r="C174" s="35"/>
      <c r="D174" s="40"/>
      <c r="E174" s="40"/>
      <c r="F174" s="53"/>
      <c r="G174" s="102" t="s">
        <v>54</v>
      </c>
      <c r="H174" s="148">
        <v>141</v>
      </c>
      <c r="I174" s="74">
        <f>SUM(I175+I226+I286)</f>
        <v>0</v>
      </c>
      <c r="J174" s="94">
        <f>SUM(J175+J226+J286)</f>
        <v>0</v>
      </c>
      <c r="K174" s="75">
        <f>SUM(K175+K226+K286)</f>
        <v>0</v>
      </c>
      <c r="L174" s="74">
        <f>SUM(L175+L226+L286)</f>
        <v>0</v>
      </c>
    </row>
    <row r="175" spans="1:12" ht="34.5" customHeight="1">
      <c r="A175" s="33">
        <v>3</v>
      </c>
      <c r="B175" s="35">
        <v>1</v>
      </c>
      <c r="C175" s="59"/>
      <c r="D175" s="57"/>
      <c r="E175" s="57"/>
      <c r="F175" s="56"/>
      <c r="G175" s="103" t="s">
        <v>55</v>
      </c>
      <c r="H175" s="146">
        <v>142</v>
      </c>
      <c r="I175" s="89">
        <f>SUM(I176+I197+I205+I216+I220)</f>
        <v>0</v>
      </c>
      <c r="J175" s="86">
        <f>SUM(J176+J197+J205+J216+J220)</f>
        <v>0</v>
      </c>
      <c r="K175" s="86">
        <f>SUM(K176+K197+K205+K216+K220)</f>
        <v>0</v>
      </c>
      <c r="L175" s="86">
        <f>SUM(L176+L197+L205+L216+L220)</f>
        <v>0</v>
      </c>
    </row>
    <row r="176" spans="1:12" ht="30.75" customHeight="1">
      <c r="A176" s="36">
        <v>3</v>
      </c>
      <c r="B176" s="47">
        <v>1</v>
      </c>
      <c r="C176" s="36">
        <v>1</v>
      </c>
      <c r="D176" s="41"/>
      <c r="E176" s="41"/>
      <c r="F176" s="63"/>
      <c r="G176" s="172" t="s">
        <v>56</v>
      </c>
      <c r="H176" s="148">
        <v>143</v>
      </c>
      <c r="I176" s="86">
        <f>SUM(I177+I180+I185+I189+I194)</f>
        <v>0</v>
      </c>
      <c r="J176" s="90">
        <f>SUM(J177+J180+J185+J189+J194)</f>
        <v>0</v>
      </c>
      <c r="K176" s="91">
        <f>SUM(K177+K180+K185+K189+K194)</f>
        <v>0</v>
      </c>
      <c r="L176" s="89">
        <f>SUM(L177+L180+L185+L189+L194)</f>
        <v>0</v>
      </c>
    </row>
    <row r="177" spans="1:12" ht="14.25" customHeight="1">
      <c r="A177" s="26">
        <v>3</v>
      </c>
      <c r="B177" s="45">
        <v>1</v>
      </c>
      <c r="C177" s="26">
        <v>1</v>
      </c>
      <c r="D177" s="37">
        <v>1</v>
      </c>
      <c r="E177" s="37"/>
      <c r="F177" s="66"/>
      <c r="G177" s="26" t="s">
        <v>57</v>
      </c>
      <c r="H177" s="146">
        <v>144</v>
      </c>
      <c r="I177" s="89">
        <f t="shared" ref="I177:L178" si="18">I178</f>
        <v>0</v>
      </c>
      <c r="J177" s="87">
        <f t="shared" si="18"/>
        <v>0</v>
      </c>
      <c r="K177" s="88">
        <f t="shared" si="18"/>
        <v>0</v>
      </c>
      <c r="L177" s="86">
        <f t="shared" si="18"/>
        <v>0</v>
      </c>
    </row>
    <row r="178" spans="1:12" ht="14.25" customHeight="1">
      <c r="A178" s="26">
        <v>3</v>
      </c>
      <c r="B178" s="45">
        <v>1</v>
      </c>
      <c r="C178" s="26">
        <v>1</v>
      </c>
      <c r="D178" s="37">
        <v>1</v>
      </c>
      <c r="E178" s="37">
        <v>1</v>
      </c>
      <c r="F178" s="25"/>
      <c r="G178" s="45" t="s">
        <v>57</v>
      </c>
      <c r="H178" s="148">
        <v>145</v>
      </c>
      <c r="I178" s="86">
        <f t="shared" si="18"/>
        <v>0</v>
      </c>
      <c r="J178" s="89">
        <f t="shared" si="18"/>
        <v>0</v>
      </c>
      <c r="K178" s="89">
        <f t="shared" si="18"/>
        <v>0</v>
      </c>
      <c r="L178" s="89">
        <f t="shared" si="18"/>
        <v>0</v>
      </c>
    </row>
    <row r="179" spans="1:12" ht="15" customHeight="1">
      <c r="A179" s="26">
        <v>3</v>
      </c>
      <c r="B179" s="45">
        <v>1</v>
      </c>
      <c r="C179" s="26">
        <v>1</v>
      </c>
      <c r="D179" s="37">
        <v>1</v>
      </c>
      <c r="E179" s="37">
        <v>1</v>
      </c>
      <c r="F179" s="25">
        <v>1</v>
      </c>
      <c r="G179" s="45" t="s">
        <v>57</v>
      </c>
      <c r="H179" s="146">
        <v>146</v>
      </c>
      <c r="I179" s="81"/>
      <c r="J179" s="81"/>
      <c r="K179" s="81"/>
      <c r="L179" s="81"/>
    </row>
    <row r="180" spans="1:12" ht="15" customHeight="1">
      <c r="A180" s="36">
        <v>3</v>
      </c>
      <c r="B180" s="41">
        <v>1</v>
      </c>
      <c r="C180" s="41">
        <v>1</v>
      </c>
      <c r="D180" s="41">
        <v>2</v>
      </c>
      <c r="E180" s="41"/>
      <c r="F180" s="29"/>
      <c r="G180" s="47" t="s">
        <v>114</v>
      </c>
      <c r="H180" s="148">
        <v>147</v>
      </c>
      <c r="I180" s="86">
        <f>I181</f>
        <v>0</v>
      </c>
      <c r="J180" s="87">
        <f>J181</f>
        <v>0</v>
      </c>
      <c r="K180" s="88">
        <f>K181</f>
        <v>0</v>
      </c>
      <c r="L180" s="86">
        <f>L181</f>
        <v>0</v>
      </c>
    </row>
    <row r="181" spans="1:12" ht="15.75" customHeight="1">
      <c r="A181" s="26">
        <v>3</v>
      </c>
      <c r="B181" s="37">
        <v>1</v>
      </c>
      <c r="C181" s="37">
        <v>1</v>
      </c>
      <c r="D181" s="37">
        <v>2</v>
      </c>
      <c r="E181" s="37">
        <v>1</v>
      </c>
      <c r="F181" s="31"/>
      <c r="G181" s="45" t="s">
        <v>114</v>
      </c>
      <c r="H181" s="146">
        <v>148</v>
      </c>
      <c r="I181" s="89">
        <f>SUM(I182:I184)</f>
        <v>0</v>
      </c>
      <c r="J181" s="90">
        <f>SUM(J182:J184)</f>
        <v>0</v>
      </c>
      <c r="K181" s="91">
        <f>SUM(K182:K184)</f>
        <v>0</v>
      </c>
      <c r="L181" s="89">
        <f>SUM(L182:L184)</f>
        <v>0</v>
      </c>
    </row>
    <row r="182" spans="1:12" ht="15" customHeight="1">
      <c r="A182" s="36">
        <v>3</v>
      </c>
      <c r="B182" s="41">
        <v>1</v>
      </c>
      <c r="C182" s="41">
        <v>1</v>
      </c>
      <c r="D182" s="41">
        <v>2</v>
      </c>
      <c r="E182" s="41">
        <v>1</v>
      </c>
      <c r="F182" s="29">
        <v>1</v>
      </c>
      <c r="G182" s="47" t="s">
        <v>58</v>
      </c>
      <c r="H182" s="148">
        <v>149</v>
      </c>
      <c r="I182" s="78"/>
      <c r="J182" s="78"/>
      <c r="K182" s="78"/>
      <c r="L182" s="92"/>
    </row>
    <row r="183" spans="1:12" ht="16.5" customHeight="1">
      <c r="A183" s="26">
        <v>3</v>
      </c>
      <c r="B183" s="37">
        <v>1</v>
      </c>
      <c r="C183" s="37">
        <v>1</v>
      </c>
      <c r="D183" s="37">
        <v>2</v>
      </c>
      <c r="E183" s="37">
        <v>1</v>
      </c>
      <c r="F183" s="31">
        <v>2</v>
      </c>
      <c r="G183" s="45" t="s">
        <v>59</v>
      </c>
      <c r="H183" s="146">
        <v>150</v>
      </c>
      <c r="I183" s="81"/>
      <c r="J183" s="81"/>
      <c r="K183" s="81"/>
      <c r="L183" s="81"/>
    </row>
    <row r="184" spans="1:12" ht="16.5" customHeight="1">
      <c r="A184" s="36">
        <v>3</v>
      </c>
      <c r="B184" s="41">
        <v>1</v>
      </c>
      <c r="C184" s="41">
        <v>1</v>
      </c>
      <c r="D184" s="41">
        <v>2</v>
      </c>
      <c r="E184" s="41">
        <v>1</v>
      </c>
      <c r="F184" s="29">
        <v>3</v>
      </c>
      <c r="G184" s="47" t="s">
        <v>115</v>
      </c>
      <c r="H184" s="148">
        <v>151</v>
      </c>
      <c r="I184" s="78"/>
      <c r="J184" s="78"/>
      <c r="K184" s="78"/>
      <c r="L184" s="92"/>
    </row>
    <row r="185" spans="1:12" ht="15.75" customHeight="1">
      <c r="A185" s="26">
        <v>3</v>
      </c>
      <c r="B185" s="37">
        <v>1</v>
      </c>
      <c r="C185" s="37">
        <v>1</v>
      </c>
      <c r="D185" s="37">
        <v>3</v>
      </c>
      <c r="E185" s="37"/>
      <c r="F185" s="31"/>
      <c r="G185" s="45" t="s">
        <v>116</v>
      </c>
      <c r="H185" s="146">
        <v>152</v>
      </c>
      <c r="I185" s="89">
        <f>I186</f>
        <v>0</v>
      </c>
      <c r="J185" s="90">
        <f>J186</f>
        <v>0</v>
      </c>
      <c r="K185" s="91">
        <f>K186</f>
        <v>0</v>
      </c>
      <c r="L185" s="89">
        <f>L186</f>
        <v>0</v>
      </c>
    </row>
    <row r="186" spans="1:12" ht="15.75" customHeight="1">
      <c r="A186" s="26">
        <v>3</v>
      </c>
      <c r="B186" s="37">
        <v>1</v>
      </c>
      <c r="C186" s="37">
        <v>1</v>
      </c>
      <c r="D186" s="37">
        <v>3</v>
      </c>
      <c r="E186" s="37">
        <v>1</v>
      </c>
      <c r="F186" s="31"/>
      <c r="G186" s="45" t="s">
        <v>116</v>
      </c>
      <c r="H186" s="148">
        <v>153</v>
      </c>
      <c r="I186" s="89">
        <f>SUM(I187:I188)</f>
        <v>0</v>
      </c>
      <c r="J186" s="90">
        <f>SUM(J187:J188)</f>
        <v>0</v>
      </c>
      <c r="K186" s="91">
        <f>SUM(K187:K188)</f>
        <v>0</v>
      </c>
      <c r="L186" s="89">
        <f>SUM(L187:L188)</f>
        <v>0</v>
      </c>
    </row>
    <row r="187" spans="1:12" ht="15" customHeight="1">
      <c r="A187" s="26">
        <v>3</v>
      </c>
      <c r="B187" s="37">
        <v>1</v>
      </c>
      <c r="C187" s="37">
        <v>1</v>
      </c>
      <c r="D187" s="37">
        <v>3</v>
      </c>
      <c r="E187" s="37">
        <v>1</v>
      </c>
      <c r="F187" s="31">
        <v>1</v>
      </c>
      <c r="G187" s="45" t="s">
        <v>60</v>
      </c>
      <c r="H187" s="146">
        <v>154</v>
      </c>
      <c r="I187" s="81"/>
      <c r="J187" s="81"/>
      <c r="K187" s="81"/>
      <c r="L187" s="92"/>
    </row>
    <row r="188" spans="1:12" ht="15.75" customHeight="1">
      <c r="A188" s="26">
        <v>3</v>
      </c>
      <c r="B188" s="37">
        <v>1</v>
      </c>
      <c r="C188" s="37">
        <v>1</v>
      </c>
      <c r="D188" s="37">
        <v>3</v>
      </c>
      <c r="E188" s="37">
        <v>1</v>
      </c>
      <c r="F188" s="31">
        <v>2</v>
      </c>
      <c r="G188" s="45" t="s">
        <v>117</v>
      </c>
      <c r="H188" s="148">
        <v>155</v>
      </c>
      <c r="I188" s="78"/>
      <c r="J188" s="81"/>
      <c r="K188" s="81"/>
      <c r="L188" s="81"/>
    </row>
    <row r="189" spans="1:12" ht="15" customHeight="1">
      <c r="A189" s="34">
        <v>3</v>
      </c>
      <c r="B189" s="39">
        <v>1</v>
      </c>
      <c r="C189" s="39">
        <v>1</v>
      </c>
      <c r="D189" s="39">
        <v>4</v>
      </c>
      <c r="E189" s="39"/>
      <c r="F189" s="54"/>
      <c r="G189" s="9" t="s">
        <v>61</v>
      </c>
      <c r="H189" s="146">
        <v>156</v>
      </c>
      <c r="I189" s="89">
        <f>I190</f>
        <v>0</v>
      </c>
      <c r="J189" s="108">
        <f>J190</f>
        <v>0</v>
      </c>
      <c r="K189" s="109">
        <f>K190</f>
        <v>0</v>
      </c>
      <c r="L189" s="104">
        <f>L190</f>
        <v>0</v>
      </c>
    </row>
    <row r="190" spans="1:12" ht="16.5" customHeight="1">
      <c r="A190" s="26">
        <v>3</v>
      </c>
      <c r="B190" s="37">
        <v>1</v>
      </c>
      <c r="C190" s="37">
        <v>1</v>
      </c>
      <c r="D190" s="37">
        <v>4</v>
      </c>
      <c r="E190" s="37">
        <v>1</v>
      </c>
      <c r="F190" s="31"/>
      <c r="G190" s="45" t="s">
        <v>61</v>
      </c>
      <c r="H190" s="148">
        <v>157</v>
      </c>
      <c r="I190" s="86">
        <f>SUM(I191:I193)</f>
        <v>0</v>
      </c>
      <c r="J190" s="90">
        <f>SUM(J191:J193)</f>
        <v>0</v>
      </c>
      <c r="K190" s="91">
        <f>SUM(K191:K193)</f>
        <v>0</v>
      </c>
      <c r="L190" s="89">
        <f>SUM(L191:L193)</f>
        <v>0</v>
      </c>
    </row>
    <row r="191" spans="1:12" ht="15.75" customHeight="1">
      <c r="A191" s="26">
        <v>3</v>
      </c>
      <c r="B191" s="37">
        <v>1</v>
      </c>
      <c r="C191" s="37">
        <v>1</v>
      </c>
      <c r="D191" s="37">
        <v>4</v>
      </c>
      <c r="E191" s="37">
        <v>1</v>
      </c>
      <c r="F191" s="31">
        <v>1</v>
      </c>
      <c r="G191" s="45" t="s">
        <v>62</v>
      </c>
      <c r="H191" s="146">
        <v>158</v>
      </c>
      <c r="I191" s="81"/>
      <c r="J191" s="81"/>
      <c r="K191" s="81"/>
      <c r="L191" s="92"/>
    </row>
    <row r="192" spans="1:12" ht="15.75" customHeight="1">
      <c r="A192" s="36">
        <v>3</v>
      </c>
      <c r="B192" s="41">
        <v>1</v>
      </c>
      <c r="C192" s="41">
        <v>1</v>
      </c>
      <c r="D192" s="41">
        <v>4</v>
      </c>
      <c r="E192" s="41">
        <v>1</v>
      </c>
      <c r="F192" s="29">
        <v>2</v>
      </c>
      <c r="G192" s="47" t="s">
        <v>63</v>
      </c>
      <c r="H192" s="148">
        <v>159</v>
      </c>
      <c r="I192" s="78"/>
      <c r="J192" s="78"/>
      <c r="K192" s="78"/>
      <c r="L192" s="81"/>
    </row>
    <row r="193" spans="1:12" ht="15.75" customHeight="1">
      <c r="A193" s="26">
        <v>3</v>
      </c>
      <c r="B193" s="50">
        <v>1</v>
      </c>
      <c r="C193" s="50">
        <v>1</v>
      </c>
      <c r="D193" s="50">
        <v>4</v>
      </c>
      <c r="E193" s="50">
        <v>1</v>
      </c>
      <c r="F193" s="55">
        <v>3</v>
      </c>
      <c r="G193" s="50" t="s">
        <v>64</v>
      </c>
      <c r="H193" s="146">
        <v>160</v>
      </c>
      <c r="I193" s="92"/>
      <c r="J193" s="92"/>
      <c r="K193" s="92"/>
      <c r="L193" s="92"/>
    </row>
    <row r="194" spans="1:12" ht="18.75" customHeight="1">
      <c r="A194" s="26">
        <v>3</v>
      </c>
      <c r="B194" s="37">
        <v>1</v>
      </c>
      <c r="C194" s="37">
        <v>1</v>
      </c>
      <c r="D194" s="37">
        <v>5</v>
      </c>
      <c r="E194" s="37"/>
      <c r="F194" s="31"/>
      <c r="G194" s="45" t="s">
        <v>118</v>
      </c>
      <c r="H194" s="148">
        <v>161</v>
      </c>
      <c r="I194" s="89">
        <f t="shared" ref="I194:L195" si="19">I195</f>
        <v>0</v>
      </c>
      <c r="J194" s="90">
        <f t="shared" si="19"/>
        <v>0</v>
      </c>
      <c r="K194" s="91">
        <f t="shared" si="19"/>
        <v>0</v>
      </c>
      <c r="L194" s="89">
        <f t="shared" si="19"/>
        <v>0</v>
      </c>
    </row>
    <row r="195" spans="1:12" ht="17.25" customHeight="1">
      <c r="A195" s="34">
        <v>3</v>
      </c>
      <c r="B195" s="39">
        <v>1</v>
      </c>
      <c r="C195" s="39">
        <v>1</v>
      </c>
      <c r="D195" s="39">
        <v>5</v>
      </c>
      <c r="E195" s="39">
        <v>1</v>
      </c>
      <c r="F195" s="54"/>
      <c r="G195" s="9" t="s">
        <v>118</v>
      </c>
      <c r="H195" s="146">
        <v>162</v>
      </c>
      <c r="I195" s="91">
        <f t="shared" si="19"/>
        <v>0</v>
      </c>
      <c r="J195" s="91">
        <f t="shared" si="19"/>
        <v>0</v>
      </c>
      <c r="K195" s="91">
        <f t="shared" si="19"/>
        <v>0</v>
      </c>
      <c r="L195" s="91">
        <f t="shared" si="19"/>
        <v>0</v>
      </c>
    </row>
    <row r="196" spans="1:12" ht="16.5" customHeight="1">
      <c r="A196" s="26">
        <v>3</v>
      </c>
      <c r="B196" s="37">
        <v>1</v>
      </c>
      <c r="C196" s="37">
        <v>1</v>
      </c>
      <c r="D196" s="37">
        <v>5</v>
      </c>
      <c r="E196" s="37">
        <v>1</v>
      </c>
      <c r="F196" s="31">
        <v>1</v>
      </c>
      <c r="G196" s="45" t="s">
        <v>118</v>
      </c>
      <c r="H196" s="148">
        <v>163</v>
      </c>
      <c r="I196" s="78"/>
      <c r="J196" s="81"/>
      <c r="K196" s="81"/>
      <c r="L196" s="81"/>
    </row>
    <row r="197" spans="1:12" ht="29.25" customHeight="1">
      <c r="A197" s="34">
        <v>3</v>
      </c>
      <c r="B197" s="39">
        <v>1</v>
      </c>
      <c r="C197" s="39">
        <v>2</v>
      </c>
      <c r="D197" s="39"/>
      <c r="E197" s="39"/>
      <c r="F197" s="54"/>
      <c r="G197" s="171" t="s">
        <v>65</v>
      </c>
      <c r="H197" s="146">
        <v>164</v>
      </c>
      <c r="I197" s="89">
        <f t="shared" ref="I197:L198" si="20">I198</f>
        <v>0</v>
      </c>
      <c r="J197" s="108">
        <f t="shared" si="20"/>
        <v>0</v>
      </c>
      <c r="K197" s="109">
        <f t="shared" si="20"/>
        <v>0</v>
      </c>
      <c r="L197" s="104">
        <f t="shared" si="20"/>
        <v>0</v>
      </c>
    </row>
    <row r="198" spans="1:12" ht="15.75" customHeight="1">
      <c r="A198" s="26">
        <v>3</v>
      </c>
      <c r="B198" s="37">
        <v>1</v>
      </c>
      <c r="C198" s="37">
        <v>2</v>
      </c>
      <c r="D198" s="37">
        <v>1</v>
      </c>
      <c r="E198" s="37"/>
      <c r="F198" s="31"/>
      <c r="G198" s="45" t="s">
        <v>66</v>
      </c>
      <c r="H198" s="148">
        <v>165</v>
      </c>
      <c r="I198" s="86">
        <f t="shared" si="20"/>
        <v>0</v>
      </c>
      <c r="J198" s="90">
        <f t="shared" si="20"/>
        <v>0</v>
      </c>
      <c r="K198" s="91">
        <f t="shared" si="20"/>
        <v>0</v>
      </c>
      <c r="L198" s="89">
        <f t="shared" si="20"/>
        <v>0</v>
      </c>
    </row>
    <row r="199" spans="1:12" ht="16.5" customHeight="1">
      <c r="A199" s="36">
        <v>3</v>
      </c>
      <c r="B199" s="41">
        <v>1</v>
      </c>
      <c r="C199" s="41">
        <v>2</v>
      </c>
      <c r="D199" s="41">
        <v>1</v>
      </c>
      <c r="E199" s="41">
        <v>1</v>
      </c>
      <c r="F199" s="29"/>
      <c r="G199" s="47" t="s">
        <v>66</v>
      </c>
      <c r="H199" s="146">
        <v>166</v>
      </c>
      <c r="I199" s="89">
        <f>SUM(I200:I204)</f>
        <v>0</v>
      </c>
      <c r="J199" s="87">
        <f>SUM(J200:J204)</f>
        <v>0</v>
      </c>
      <c r="K199" s="88">
        <f>SUM(K200:K204)</f>
        <v>0</v>
      </c>
      <c r="L199" s="86">
        <f>SUM(L200:L204)</f>
        <v>0</v>
      </c>
    </row>
    <row r="200" spans="1:12" ht="15.75" customHeight="1">
      <c r="A200" s="34">
        <v>3</v>
      </c>
      <c r="B200" s="50">
        <v>1</v>
      </c>
      <c r="C200" s="50">
        <v>2</v>
      </c>
      <c r="D200" s="50">
        <v>1</v>
      </c>
      <c r="E200" s="50">
        <v>1</v>
      </c>
      <c r="F200" s="55">
        <v>1</v>
      </c>
      <c r="G200" s="51" t="s">
        <v>119</v>
      </c>
      <c r="H200" s="148">
        <v>167</v>
      </c>
      <c r="I200" s="78"/>
      <c r="J200" s="81"/>
      <c r="K200" s="81"/>
      <c r="L200" s="92"/>
    </row>
    <row r="201" spans="1:12" ht="38.25" customHeight="1">
      <c r="A201" s="26">
        <v>3</v>
      </c>
      <c r="B201" s="37">
        <v>1</v>
      </c>
      <c r="C201" s="37">
        <v>2</v>
      </c>
      <c r="D201" s="37">
        <v>1</v>
      </c>
      <c r="E201" s="37">
        <v>1</v>
      </c>
      <c r="F201" s="31">
        <v>2</v>
      </c>
      <c r="G201" s="45" t="s">
        <v>11</v>
      </c>
      <c r="H201" s="146">
        <v>168</v>
      </c>
      <c r="I201" s="81"/>
      <c r="J201" s="81"/>
      <c r="K201" s="81"/>
      <c r="L201" s="81"/>
    </row>
    <row r="202" spans="1:12" ht="14.25" customHeight="1">
      <c r="A202" s="26">
        <v>3</v>
      </c>
      <c r="B202" s="37">
        <v>1</v>
      </c>
      <c r="C202" s="37">
        <v>2</v>
      </c>
      <c r="D202" s="26">
        <v>1</v>
      </c>
      <c r="E202" s="37">
        <v>1</v>
      </c>
      <c r="F202" s="31">
        <v>3</v>
      </c>
      <c r="G202" s="45" t="s">
        <v>67</v>
      </c>
      <c r="H202" s="148">
        <v>169</v>
      </c>
      <c r="I202" s="81"/>
      <c r="J202" s="81"/>
      <c r="K202" s="81"/>
      <c r="L202" s="81"/>
    </row>
    <row r="203" spans="1:12" ht="17.25" customHeight="1">
      <c r="A203" s="26">
        <v>3</v>
      </c>
      <c r="B203" s="37">
        <v>1</v>
      </c>
      <c r="C203" s="37">
        <v>2</v>
      </c>
      <c r="D203" s="26">
        <v>1</v>
      </c>
      <c r="E203" s="37">
        <v>1</v>
      </c>
      <c r="F203" s="31">
        <v>4</v>
      </c>
      <c r="G203" s="45" t="s">
        <v>120</v>
      </c>
      <c r="H203" s="146">
        <v>170</v>
      </c>
      <c r="I203" s="81"/>
      <c r="J203" s="81"/>
      <c r="K203" s="81"/>
      <c r="L203" s="81"/>
    </row>
    <row r="204" spans="1:12" ht="15" customHeight="1">
      <c r="A204" s="34">
        <v>3</v>
      </c>
      <c r="B204" s="50">
        <v>1</v>
      </c>
      <c r="C204" s="50">
        <v>2</v>
      </c>
      <c r="D204" s="49">
        <v>1</v>
      </c>
      <c r="E204" s="50">
        <v>1</v>
      </c>
      <c r="F204" s="55">
        <v>5</v>
      </c>
      <c r="G204" s="51" t="s">
        <v>121</v>
      </c>
      <c r="H204" s="148">
        <v>171</v>
      </c>
      <c r="I204" s="81"/>
      <c r="J204" s="81"/>
      <c r="K204" s="81"/>
      <c r="L204" s="92"/>
    </row>
    <row r="205" spans="1:12" ht="17.25" customHeight="1">
      <c r="A205" s="26">
        <v>3</v>
      </c>
      <c r="B205" s="37">
        <v>1</v>
      </c>
      <c r="C205" s="37">
        <v>3</v>
      </c>
      <c r="D205" s="26"/>
      <c r="E205" s="37"/>
      <c r="F205" s="31"/>
      <c r="G205" s="168" t="s">
        <v>122</v>
      </c>
      <c r="H205" s="146">
        <v>172</v>
      </c>
      <c r="I205" s="89">
        <f>SUM(I206+I210)</f>
        <v>0</v>
      </c>
      <c r="J205" s="90">
        <f>SUM(J206+J210)</f>
        <v>0</v>
      </c>
      <c r="K205" s="91">
        <f>SUM(K206+K210)</f>
        <v>0</v>
      </c>
      <c r="L205" s="89">
        <f>SUM(L206+L210)</f>
        <v>0</v>
      </c>
    </row>
    <row r="206" spans="1:12" ht="15" customHeight="1">
      <c r="A206" s="36">
        <v>3</v>
      </c>
      <c r="B206" s="41">
        <v>1</v>
      </c>
      <c r="C206" s="41">
        <v>3</v>
      </c>
      <c r="D206" s="36">
        <v>1</v>
      </c>
      <c r="E206" s="26"/>
      <c r="F206" s="29"/>
      <c r="G206" s="47" t="s">
        <v>136</v>
      </c>
      <c r="H206" s="148">
        <v>173</v>
      </c>
      <c r="I206" s="86">
        <f>I207</f>
        <v>0</v>
      </c>
      <c r="J206" s="87">
        <f>J207</f>
        <v>0</v>
      </c>
      <c r="K206" s="88">
        <f>K207</f>
        <v>0</v>
      </c>
      <c r="L206" s="86">
        <f>L207</f>
        <v>0</v>
      </c>
    </row>
    <row r="207" spans="1:12" ht="18.75" customHeight="1">
      <c r="A207" s="26">
        <v>3</v>
      </c>
      <c r="B207" s="37">
        <v>1</v>
      </c>
      <c r="C207" s="37">
        <v>3</v>
      </c>
      <c r="D207" s="26">
        <v>1</v>
      </c>
      <c r="E207" s="26">
        <v>1</v>
      </c>
      <c r="F207" s="31"/>
      <c r="G207" s="45" t="s">
        <v>136</v>
      </c>
      <c r="H207" s="146">
        <v>174</v>
      </c>
      <c r="I207" s="89">
        <f>I209</f>
        <v>0</v>
      </c>
      <c r="J207" s="90">
        <f>J209</f>
        <v>0</v>
      </c>
      <c r="K207" s="91">
        <f>K209</f>
        <v>0</v>
      </c>
      <c r="L207" s="89">
        <f>L209</f>
        <v>0</v>
      </c>
    </row>
    <row r="208" spans="1:12" ht="12" customHeight="1">
      <c r="A208" s="305">
        <v>1</v>
      </c>
      <c r="B208" s="306"/>
      <c r="C208" s="306"/>
      <c r="D208" s="306"/>
      <c r="E208" s="306"/>
      <c r="F208" s="307"/>
      <c r="G208" s="154">
        <v>2</v>
      </c>
      <c r="H208" s="155">
        <v>3</v>
      </c>
      <c r="I208" s="156">
        <v>4</v>
      </c>
      <c r="J208" s="154">
        <v>5</v>
      </c>
      <c r="K208" s="155">
        <v>6</v>
      </c>
      <c r="L208" s="156">
        <v>7</v>
      </c>
    </row>
    <row r="209" spans="1:12" ht="16.5" customHeight="1">
      <c r="A209" s="26">
        <v>3</v>
      </c>
      <c r="B209" s="45">
        <v>1</v>
      </c>
      <c r="C209" s="26">
        <v>3</v>
      </c>
      <c r="D209" s="37">
        <v>1</v>
      </c>
      <c r="E209" s="37">
        <v>1</v>
      </c>
      <c r="F209" s="31">
        <v>1</v>
      </c>
      <c r="G209" s="117" t="s">
        <v>136</v>
      </c>
      <c r="H209" s="145">
        <v>175</v>
      </c>
      <c r="I209" s="92"/>
      <c r="J209" s="92"/>
      <c r="K209" s="92"/>
      <c r="L209" s="92"/>
    </row>
    <row r="210" spans="1:12" ht="14.25" customHeight="1">
      <c r="A210" s="26">
        <v>3</v>
      </c>
      <c r="B210" s="45">
        <v>1</v>
      </c>
      <c r="C210" s="26">
        <v>3</v>
      </c>
      <c r="D210" s="37">
        <v>2</v>
      </c>
      <c r="E210" s="37"/>
      <c r="F210" s="31"/>
      <c r="G210" s="45" t="s">
        <v>68</v>
      </c>
      <c r="H210" s="145">
        <v>176</v>
      </c>
      <c r="I210" s="89">
        <f>I211</f>
        <v>0</v>
      </c>
      <c r="J210" s="90">
        <f>J211</f>
        <v>0</v>
      </c>
      <c r="K210" s="91">
        <f>K211</f>
        <v>0</v>
      </c>
      <c r="L210" s="89">
        <f>L211</f>
        <v>0</v>
      </c>
    </row>
    <row r="211" spans="1:12" ht="15.75" customHeight="1">
      <c r="A211" s="36">
        <v>3</v>
      </c>
      <c r="B211" s="47">
        <v>1</v>
      </c>
      <c r="C211" s="36">
        <v>3</v>
      </c>
      <c r="D211" s="41">
        <v>2</v>
      </c>
      <c r="E211" s="41">
        <v>1</v>
      </c>
      <c r="F211" s="29"/>
      <c r="G211" s="47" t="s">
        <v>68</v>
      </c>
      <c r="H211" s="145">
        <v>177</v>
      </c>
      <c r="I211" s="86">
        <f>SUM(I212:I215)</f>
        <v>0</v>
      </c>
      <c r="J211" s="87">
        <f>SUM(J212:J215)</f>
        <v>0</v>
      </c>
      <c r="K211" s="88">
        <f>SUM(K212:K215)</f>
        <v>0</v>
      </c>
      <c r="L211" s="86">
        <f>SUM(L212:L215)</f>
        <v>0</v>
      </c>
    </row>
    <row r="212" spans="1:12" ht="15" customHeight="1">
      <c r="A212" s="26">
        <v>3</v>
      </c>
      <c r="B212" s="45">
        <v>1</v>
      </c>
      <c r="C212" s="26">
        <v>3</v>
      </c>
      <c r="D212" s="37">
        <v>2</v>
      </c>
      <c r="E212" s="37">
        <v>1</v>
      </c>
      <c r="F212" s="31">
        <v>1</v>
      </c>
      <c r="G212" s="45" t="s">
        <v>123</v>
      </c>
      <c r="H212" s="145">
        <v>178</v>
      </c>
      <c r="I212" s="81"/>
      <c r="J212" s="81"/>
      <c r="K212" s="81"/>
      <c r="L212" s="92"/>
    </row>
    <row r="213" spans="1:12" ht="14.25" customHeight="1">
      <c r="A213" s="26">
        <v>3</v>
      </c>
      <c r="B213" s="45">
        <v>1</v>
      </c>
      <c r="C213" s="26">
        <v>3</v>
      </c>
      <c r="D213" s="37">
        <v>2</v>
      </c>
      <c r="E213" s="37">
        <v>1</v>
      </c>
      <c r="F213" s="31">
        <v>2</v>
      </c>
      <c r="G213" s="45" t="s">
        <v>152</v>
      </c>
      <c r="H213" s="145">
        <v>179</v>
      </c>
      <c r="I213" s="81"/>
      <c r="J213" s="81"/>
      <c r="K213" s="81"/>
      <c r="L213" s="81"/>
    </row>
    <row r="214" spans="1:12" ht="14.25" customHeight="1">
      <c r="A214" s="26">
        <v>3</v>
      </c>
      <c r="B214" s="45">
        <v>1</v>
      </c>
      <c r="C214" s="26">
        <v>3</v>
      </c>
      <c r="D214" s="37">
        <v>2</v>
      </c>
      <c r="E214" s="37">
        <v>1</v>
      </c>
      <c r="F214" s="31">
        <v>3</v>
      </c>
      <c r="G214" s="45" t="s">
        <v>69</v>
      </c>
      <c r="H214" s="145">
        <v>180</v>
      </c>
      <c r="I214" s="81"/>
      <c r="J214" s="81"/>
      <c r="K214" s="81"/>
      <c r="L214" s="81"/>
    </row>
    <row r="215" spans="1:12" ht="16.5" customHeight="1">
      <c r="A215" s="26">
        <v>3</v>
      </c>
      <c r="B215" s="45">
        <v>1</v>
      </c>
      <c r="C215" s="26">
        <v>3</v>
      </c>
      <c r="D215" s="37">
        <v>2</v>
      </c>
      <c r="E215" s="37">
        <v>1</v>
      </c>
      <c r="F215" s="31">
        <v>4</v>
      </c>
      <c r="G215" s="37" t="s">
        <v>124</v>
      </c>
      <c r="H215" s="145">
        <v>181</v>
      </c>
      <c r="I215" s="81"/>
      <c r="J215" s="81"/>
      <c r="K215" s="81"/>
      <c r="L215" s="81"/>
    </row>
    <row r="216" spans="1:12" ht="28.5" customHeight="1">
      <c r="A216" s="36">
        <v>3</v>
      </c>
      <c r="B216" s="41">
        <v>1</v>
      </c>
      <c r="C216" s="41">
        <v>4</v>
      </c>
      <c r="D216" s="41"/>
      <c r="E216" s="41"/>
      <c r="F216" s="29"/>
      <c r="G216" s="167" t="s">
        <v>135</v>
      </c>
      <c r="H216" s="145">
        <v>182</v>
      </c>
      <c r="I216" s="86">
        <f>I217</f>
        <v>0</v>
      </c>
      <c r="J216" s="87">
        <f t="shared" ref="J216:L218" si="21">J217</f>
        <v>0</v>
      </c>
      <c r="K216" s="88">
        <f t="shared" si="21"/>
        <v>0</v>
      </c>
      <c r="L216" s="88">
        <f t="shared" si="21"/>
        <v>0</v>
      </c>
    </row>
    <row r="217" spans="1:12" ht="27" customHeight="1">
      <c r="A217" s="34">
        <v>3</v>
      </c>
      <c r="B217" s="50">
        <v>1</v>
      </c>
      <c r="C217" s="50">
        <v>4</v>
      </c>
      <c r="D217" s="50">
        <v>1</v>
      </c>
      <c r="E217" s="50"/>
      <c r="F217" s="55"/>
      <c r="G217" s="51" t="s">
        <v>135</v>
      </c>
      <c r="H217" s="145">
        <v>183</v>
      </c>
      <c r="I217" s="105">
        <f>I218</f>
        <v>0</v>
      </c>
      <c r="J217" s="106">
        <f t="shared" si="21"/>
        <v>0</v>
      </c>
      <c r="K217" s="107">
        <f t="shared" si="21"/>
        <v>0</v>
      </c>
      <c r="L217" s="107">
        <f t="shared" si="21"/>
        <v>0</v>
      </c>
    </row>
    <row r="218" spans="1:12" ht="27.75" customHeight="1">
      <c r="A218" s="26">
        <v>3</v>
      </c>
      <c r="B218" s="37">
        <v>1</v>
      </c>
      <c r="C218" s="37">
        <v>4</v>
      </c>
      <c r="D218" s="37">
        <v>1</v>
      </c>
      <c r="E218" s="37">
        <v>1</v>
      </c>
      <c r="F218" s="31"/>
      <c r="G218" s="45" t="s">
        <v>135</v>
      </c>
      <c r="H218" s="145">
        <v>184</v>
      </c>
      <c r="I218" s="89">
        <f>I219</f>
        <v>0</v>
      </c>
      <c r="J218" s="90">
        <f t="shared" si="21"/>
        <v>0</v>
      </c>
      <c r="K218" s="91">
        <f t="shared" si="21"/>
        <v>0</v>
      </c>
      <c r="L218" s="91">
        <f t="shared" si="21"/>
        <v>0</v>
      </c>
    </row>
    <row r="219" spans="1:12" ht="27" customHeight="1">
      <c r="A219" s="27">
        <v>3</v>
      </c>
      <c r="B219" s="26">
        <v>1</v>
      </c>
      <c r="C219" s="37">
        <v>4</v>
      </c>
      <c r="D219" s="37">
        <v>1</v>
      </c>
      <c r="E219" s="37">
        <v>1</v>
      </c>
      <c r="F219" s="31">
        <v>1</v>
      </c>
      <c r="G219" s="45" t="s">
        <v>148</v>
      </c>
      <c r="H219" s="145">
        <v>185</v>
      </c>
      <c r="I219" s="92"/>
      <c r="J219" s="92"/>
      <c r="K219" s="92"/>
      <c r="L219" s="92"/>
    </row>
    <row r="220" spans="1:12" ht="26.25" customHeight="1">
      <c r="A220" s="27">
        <v>3</v>
      </c>
      <c r="B220" s="37">
        <v>1</v>
      </c>
      <c r="C220" s="37">
        <v>5</v>
      </c>
      <c r="D220" s="37"/>
      <c r="E220" s="37"/>
      <c r="F220" s="31"/>
      <c r="G220" s="168" t="s">
        <v>157</v>
      </c>
      <c r="H220" s="145">
        <v>186</v>
      </c>
      <c r="I220" s="89">
        <f t="shared" ref="I220:L221" si="22">I221</f>
        <v>0</v>
      </c>
      <c r="J220" s="89">
        <f t="shared" si="22"/>
        <v>0</v>
      </c>
      <c r="K220" s="89">
        <f t="shared" si="22"/>
        <v>0</v>
      </c>
      <c r="L220" s="89">
        <f t="shared" si="22"/>
        <v>0</v>
      </c>
    </row>
    <row r="221" spans="1:12" ht="16.5" customHeight="1">
      <c r="A221" s="27">
        <v>3</v>
      </c>
      <c r="B221" s="37">
        <v>1</v>
      </c>
      <c r="C221" s="37">
        <v>5</v>
      </c>
      <c r="D221" s="37">
        <v>1</v>
      </c>
      <c r="E221" s="37"/>
      <c r="F221" s="31"/>
      <c r="G221" s="117" t="s">
        <v>157</v>
      </c>
      <c r="H221" s="145">
        <v>187</v>
      </c>
      <c r="I221" s="89">
        <f t="shared" si="22"/>
        <v>0</v>
      </c>
      <c r="J221" s="89">
        <f t="shared" si="22"/>
        <v>0</v>
      </c>
      <c r="K221" s="89">
        <f t="shared" si="22"/>
        <v>0</v>
      </c>
      <c r="L221" s="89">
        <f t="shared" si="22"/>
        <v>0</v>
      </c>
    </row>
    <row r="222" spans="1:12" ht="15" customHeight="1">
      <c r="A222" s="27">
        <v>3</v>
      </c>
      <c r="B222" s="37">
        <v>1</v>
      </c>
      <c r="C222" s="37">
        <v>5</v>
      </c>
      <c r="D222" s="37">
        <v>1</v>
      </c>
      <c r="E222" s="37">
        <v>1</v>
      </c>
      <c r="F222" s="31"/>
      <c r="G222" s="117" t="s">
        <v>157</v>
      </c>
      <c r="H222" s="145">
        <v>188</v>
      </c>
      <c r="I222" s="89">
        <f>SUM(I223:I225)</f>
        <v>0</v>
      </c>
      <c r="J222" s="89">
        <f>SUM(J223:J225)</f>
        <v>0</v>
      </c>
      <c r="K222" s="89">
        <f>SUM(K223:K225)</f>
        <v>0</v>
      </c>
      <c r="L222" s="89">
        <f>SUM(L223:L225)</f>
        <v>0</v>
      </c>
    </row>
    <row r="223" spans="1:12" ht="15" customHeight="1">
      <c r="A223" s="27">
        <v>3</v>
      </c>
      <c r="B223" s="37">
        <v>1</v>
      </c>
      <c r="C223" s="37">
        <v>5</v>
      </c>
      <c r="D223" s="37">
        <v>1</v>
      </c>
      <c r="E223" s="37">
        <v>1</v>
      </c>
      <c r="F223" s="31">
        <v>1</v>
      </c>
      <c r="G223" s="117" t="s">
        <v>158</v>
      </c>
      <c r="H223" s="145">
        <v>189</v>
      </c>
      <c r="I223" s="81"/>
      <c r="J223" s="81"/>
      <c r="K223" s="81"/>
      <c r="L223" s="81"/>
    </row>
    <row r="224" spans="1:12" ht="15.75" customHeight="1">
      <c r="A224" s="27">
        <v>3</v>
      </c>
      <c r="B224" s="37">
        <v>1</v>
      </c>
      <c r="C224" s="37">
        <v>5</v>
      </c>
      <c r="D224" s="37">
        <v>1</v>
      </c>
      <c r="E224" s="37">
        <v>1</v>
      </c>
      <c r="F224" s="31">
        <v>2</v>
      </c>
      <c r="G224" s="117" t="s">
        <v>159</v>
      </c>
      <c r="H224" s="145">
        <v>190</v>
      </c>
      <c r="I224" s="81"/>
      <c r="J224" s="81"/>
      <c r="K224" s="81"/>
      <c r="L224" s="81"/>
    </row>
    <row r="225" spans="1:12" ht="17.25" customHeight="1">
      <c r="A225" s="27">
        <v>3</v>
      </c>
      <c r="B225" s="37">
        <v>1</v>
      </c>
      <c r="C225" s="37">
        <v>5</v>
      </c>
      <c r="D225" s="37">
        <v>1</v>
      </c>
      <c r="E225" s="37">
        <v>1</v>
      </c>
      <c r="F225" s="31">
        <v>3</v>
      </c>
      <c r="G225" s="117" t="s">
        <v>160</v>
      </c>
      <c r="H225" s="145">
        <v>191</v>
      </c>
      <c r="I225" s="81"/>
      <c r="J225" s="81"/>
      <c r="K225" s="81"/>
      <c r="L225" s="81"/>
    </row>
    <row r="226" spans="1:12" ht="27.75" customHeight="1">
      <c r="A226" s="35">
        <v>3</v>
      </c>
      <c r="B226" s="40">
        <v>2</v>
      </c>
      <c r="C226" s="40"/>
      <c r="D226" s="40"/>
      <c r="E226" s="40"/>
      <c r="F226" s="53"/>
      <c r="G226" s="46" t="s">
        <v>70</v>
      </c>
      <c r="H226" s="145">
        <v>192</v>
      </c>
      <c r="I226" s="89">
        <f>SUM(I227+I257)</f>
        <v>0</v>
      </c>
      <c r="J226" s="90">
        <f>SUM(J227+J257)</f>
        <v>0</v>
      </c>
      <c r="K226" s="91">
        <f>SUM(K227+K257)</f>
        <v>0</v>
      </c>
      <c r="L226" s="91">
        <f>SUM(L227+L257)</f>
        <v>0</v>
      </c>
    </row>
    <row r="227" spans="1:12" ht="13.5" customHeight="1">
      <c r="A227" s="34">
        <v>3</v>
      </c>
      <c r="B227" s="49">
        <v>2</v>
      </c>
      <c r="C227" s="50">
        <v>1</v>
      </c>
      <c r="D227" s="50"/>
      <c r="E227" s="50"/>
      <c r="F227" s="55"/>
      <c r="G227" s="170" t="s">
        <v>71</v>
      </c>
      <c r="H227" s="145">
        <v>193</v>
      </c>
      <c r="I227" s="105">
        <f>SUM(I228+I234+I238+I242+I246+I250+I253)</f>
        <v>0</v>
      </c>
      <c r="J227" s="106">
        <f>SUM(J228+J234+J238+J242+J246+J250+J253)</f>
        <v>0</v>
      </c>
      <c r="K227" s="107">
        <f>SUM(K228+K234+K238+K242+K246+K250+K253)</f>
        <v>0</v>
      </c>
      <c r="L227" s="107">
        <f>SUM(L228+L234+L238+L242+L246+L250+L253)</f>
        <v>0</v>
      </c>
    </row>
    <row r="228" spans="1:12" ht="27" customHeight="1">
      <c r="A228" s="26">
        <v>3</v>
      </c>
      <c r="B228" s="37">
        <v>2</v>
      </c>
      <c r="C228" s="37">
        <v>1</v>
      </c>
      <c r="D228" s="37">
        <v>1</v>
      </c>
      <c r="E228" s="37"/>
      <c r="F228" s="31"/>
      <c r="G228" s="45" t="s">
        <v>125</v>
      </c>
      <c r="H228" s="145">
        <v>194</v>
      </c>
      <c r="I228" s="89">
        <f>I229</f>
        <v>0</v>
      </c>
      <c r="J228" s="90">
        <f>J229</f>
        <v>0</v>
      </c>
      <c r="K228" s="91">
        <f>K229</f>
        <v>0</v>
      </c>
      <c r="L228" s="91">
        <f>L229</f>
        <v>0</v>
      </c>
    </row>
    <row r="229" spans="1:12" ht="27" customHeight="1">
      <c r="A229" s="26">
        <v>3</v>
      </c>
      <c r="B229" s="26">
        <v>2</v>
      </c>
      <c r="C229" s="37">
        <v>1</v>
      </c>
      <c r="D229" s="37">
        <v>1</v>
      </c>
      <c r="E229" s="37">
        <v>1</v>
      </c>
      <c r="F229" s="31"/>
      <c r="G229" s="45" t="s">
        <v>125</v>
      </c>
      <c r="H229" s="145">
        <v>195</v>
      </c>
      <c r="I229" s="89">
        <f>SUM(I230:I233)</f>
        <v>0</v>
      </c>
      <c r="J229" s="90">
        <f>SUM(J230:J233)</f>
        <v>0</v>
      </c>
      <c r="K229" s="91">
        <f>SUM(K230:K233)</f>
        <v>0</v>
      </c>
      <c r="L229" s="91">
        <f>SUM(L230:L233)</f>
        <v>0</v>
      </c>
    </row>
    <row r="230" spans="1:12" ht="14.25" customHeight="1">
      <c r="A230" s="34">
        <v>3</v>
      </c>
      <c r="B230" s="34">
        <v>2</v>
      </c>
      <c r="C230" s="50">
        <v>1</v>
      </c>
      <c r="D230" s="50">
        <v>1</v>
      </c>
      <c r="E230" s="50">
        <v>1</v>
      </c>
      <c r="F230" s="55">
        <v>1</v>
      </c>
      <c r="G230" s="51" t="s">
        <v>13</v>
      </c>
      <c r="H230" s="145">
        <v>196</v>
      </c>
      <c r="I230" s="81"/>
      <c r="J230" s="81"/>
      <c r="K230" s="81"/>
      <c r="L230" s="92"/>
    </row>
    <row r="231" spans="1:12" ht="15" customHeight="1">
      <c r="A231" s="26">
        <v>3</v>
      </c>
      <c r="B231" s="37">
        <v>2</v>
      </c>
      <c r="C231" s="37">
        <v>1</v>
      </c>
      <c r="D231" s="37">
        <v>1</v>
      </c>
      <c r="E231" s="37">
        <v>1</v>
      </c>
      <c r="F231" s="31">
        <v>2</v>
      </c>
      <c r="G231" s="45" t="s">
        <v>83</v>
      </c>
      <c r="H231" s="145">
        <v>197</v>
      </c>
      <c r="I231" s="81"/>
      <c r="J231" s="81"/>
      <c r="K231" s="81"/>
      <c r="L231" s="81"/>
    </row>
    <row r="232" spans="1:12" ht="14.25" customHeight="1">
      <c r="A232" s="34">
        <v>3</v>
      </c>
      <c r="B232" s="49">
        <v>2</v>
      </c>
      <c r="C232" s="50">
        <v>1</v>
      </c>
      <c r="D232" s="50">
        <v>1</v>
      </c>
      <c r="E232" s="50">
        <v>1</v>
      </c>
      <c r="F232" s="55">
        <v>3</v>
      </c>
      <c r="G232" s="51" t="s">
        <v>170</v>
      </c>
      <c r="H232" s="145">
        <v>198</v>
      </c>
      <c r="I232" s="81"/>
      <c r="J232" s="81"/>
      <c r="K232" s="81"/>
      <c r="L232" s="80"/>
    </row>
    <row r="233" spans="1:12" ht="14.25" customHeight="1">
      <c r="A233" s="34">
        <v>3</v>
      </c>
      <c r="B233" s="49">
        <v>2</v>
      </c>
      <c r="C233" s="50">
        <v>1</v>
      </c>
      <c r="D233" s="50">
        <v>1</v>
      </c>
      <c r="E233" s="50">
        <v>1</v>
      </c>
      <c r="F233" s="55">
        <v>4</v>
      </c>
      <c r="G233" s="51" t="s">
        <v>169</v>
      </c>
      <c r="H233" s="145">
        <v>199</v>
      </c>
      <c r="I233" s="81"/>
      <c r="J233" s="80"/>
      <c r="K233" s="81"/>
      <c r="L233" s="92"/>
    </row>
    <row r="234" spans="1:12" ht="27" customHeight="1">
      <c r="A234" s="26">
        <v>3</v>
      </c>
      <c r="B234" s="37">
        <v>2</v>
      </c>
      <c r="C234" s="37">
        <v>1</v>
      </c>
      <c r="D234" s="37">
        <v>2</v>
      </c>
      <c r="E234" s="37"/>
      <c r="F234" s="31"/>
      <c r="G234" s="45" t="s">
        <v>72</v>
      </c>
      <c r="H234" s="145">
        <v>200</v>
      </c>
      <c r="I234" s="89">
        <f>I235</f>
        <v>0</v>
      </c>
      <c r="J234" s="90">
        <f>J235</f>
        <v>0</v>
      </c>
      <c r="K234" s="91">
        <f>K235</f>
        <v>0</v>
      </c>
      <c r="L234" s="91">
        <f>L235</f>
        <v>0</v>
      </c>
    </row>
    <row r="235" spans="1:12" ht="27" customHeight="1">
      <c r="A235" s="26">
        <v>3</v>
      </c>
      <c r="B235" s="37">
        <v>2</v>
      </c>
      <c r="C235" s="37">
        <v>1</v>
      </c>
      <c r="D235" s="37">
        <v>2</v>
      </c>
      <c r="E235" s="37">
        <v>1</v>
      </c>
      <c r="F235" s="31"/>
      <c r="G235" s="45" t="s">
        <v>72</v>
      </c>
      <c r="H235" s="145">
        <v>201</v>
      </c>
      <c r="I235" s="89">
        <f>SUM(I236:I237)</f>
        <v>0</v>
      </c>
      <c r="J235" s="90">
        <f>SUM(J236:J237)</f>
        <v>0</v>
      </c>
      <c r="K235" s="91">
        <f>SUM(K236:K237)</f>
        <v>0</v>
      </c>
      <c r="L235" s="91">
        <f>SUM(L236:L237)</f>
        <v>0</v>
      </c>
    </row>
    <row r="236" spans="1:12" ht="14.25" customHeight="1">
      <c r="A236" s="34">
        <v>3</v>
      </c>
      <c r="B236" s="49">
        <v>2</v>
      </c>
      <c r="C236" s="50">
        <v>1</v>
      </c>
      <c r="D236" s="50">
        <v>2</v>
      </c>
      <c r="E236" s="50">
        <v>1</v>
      </c>
      <c r="F236" s="55">
        <v>1</v>
      </c>
      <c r="G236" s="51" t="s">
        <v>73</v>
      </c>
      <c r="H236" s="145">
        <v>202</v>
      </c>
      <c r="I236" s="81"/>
      <c r="J236" s="81"/>
      <c r="K236" s="81"/>
      <c r="L236" s="81"/>
    </row>
    <row r="237" spans="1:12" ht="13.5" customHeight="1">
      <c r="A237" s="26">
        <v>3</v>
      </c>
      <c r="B237" s="37">
        <v>2</v>
      </c>
      <c r="C237" s="37">
        <v>1</v>
      </c>
      <c r="D237" s="37">
        <v>2</v>
      </c>
      <c r="E237" s="37">
        <v>1</v>
      </c>
      <c r="F237" s="31">
        <v>2</v>
      </c>
      <c r="G237" s="45" t="s">
        <v>74</v>
      </c>
      <c r="H237" s="145">
        <v>203</v>
      </c>
      <c r="I237" s="81"/>
      <c r="J237" s="81"/>
      <c r="K237" s="81"/>
      <c r="L237" s="81"/>
    </row>
    <row r="238" spans="1:12" ht="14.25" customHeight="1">
      <c r="A238" s="36">
        <v>3</v>
      </c>
      <c r="B238" s="41">
        <v>2</v>
      </c>
      <c r="C238" s="41">
        <v>1</v>
      </c>
      <c r="D238" s="41">
        <v>3</v>
      </c>
      <c r="E238" s="41"/>
      <c r="F238" s="29"/>
      <c r="G238" s="47" t="s">
        <v>127</v>
      </c>
      <c r="H238" s="145">
        <v>204</v>
      </c>
      <c r="I238" s="86">
        <f>I239</f>
        <v>0</v>
      </c>
      <c r="J238" s="87">
        <f>J239</f>
        <v>0</v>
      </c>
      <c r="K238" s="88">
        <f>K239</f>
        <v>0</v>
      </c>
      <c r="L238" s="88">
        <f>L239</f>
        <v>0</v>
      </c>
    </row>
    <row r="239" spans="1:12" ht="15" customHeight="1">
      <c r="A239" s="26">
        <v>3</v>
      </c>
      <c r="B239" s="37">
        <v>2</v>
      </c>
      <c r="C239" s="37">
        <v>1</v>
      </c>
      <c r="D239" s="37">
        <v>3</v>
      </c>
      <c r="E239" s="37">
        <v>1</v>
      </c>
      <c r="F239" s="31"/>
      <c r="G239" s="45" t="s">
        <v>127</v>
      </c>
      <c r="H239" s="145">
        <v>205</v>
      </c>
      <c r="I239" s="89">
        <f>I240+I241</f>
        <v>0</v>
      </c>
      <c r="J239" s="89">
        <f>J240+J241</f>
        <v>0</v>
      </c>
      <c r="K239" s="89">
        <f>K240+K241</f>
        <v>0</v>
      </c>
      <c r="L239" s="89">
        <f>L240+L241</f>
        <v>0</v>
      </c>
    </row>
    <row r="240" spans="1:12" ht="15" customHeight="1">
      <c r="A240" s="26">
        <v>3</v>
      </c>
      <c r="B240" s="37">
        <v>2</v>
      </c>
      <c r="C240" s="37">
        <v>1</v>
      </c>
      <c r="D240" s="37">
        <v>3</v>
      </c>
      <c r="E240" s="37">
        <v>1</v>
      </c>
      <c r="F240" s="31">
        <v>1</v>
      </c>
      <c r="G240" s="45" t="s">
        <v>76</v>
      </c>
      <c r="H240" s="145">
        <v>206</v>
      </c>
      <c r="I240" s="81"/>
      <c r="J240" s="81"/>
      <c r="K240" s="81"/>
      <c r="L240" s="81"/>
    </row>
    <row r="241" spans="1:12" ht="13.5" customHeight="1">
      <c r="A241" s="26">
        <v>3</v>
      </c>
      <c r="B241" s="37">
        <v>2</v>
      </c>
      <c r="C241" s="37">
        <v>1</v>
      </c>
      <c r="D241" s="37">
        <v>3</v>
      </c>
      <c r="E241" s="37">
        <v>1</v>
      </c>
      <c r="F241" s="31">
        <v>2</v>
      </c>
      <c r="G241" s="45" t="s">
        <v>77</v>
      </c>
      <c r="H241" s="145">
        <v>207</v>
      </c>
      <c r="I241" s="92"/>
      <c r="J241" s="85"/>
      <c r="K241" s="92"/>
      <c r="L241" s="92"/>
    </row>
    <row r="242" spans="1:12" ht="13.5" customHeight="1">
      <c r="A242" s="26">
        <v>3</v>
      </c>
      <c r="B242" s="37">
        <v>2</v>
      </c>
      <c r="C242" s="37">
        <v>1</v>
      </c>
      <c r="D242" s="37">
        <v>4</v>
      </c>
      <c r="E242" s="37"/>
      <c r="F242" s="31"/>
      <c r="G242" s="45" t="s">
        <v>75</v>
      </c>
      <c r="H242" s="145">
        <v>208</v>
      </c>
      <c r="I242" s="89">
        <f>I243</f>
        <v>0</v>
      </c>
      <c r="J242" s="91">
        <f>J243</f>
        <v>0</v>
      </c>
      <c r="K242" s="89">
        <f>K243</f>
        <v>0</v>
      </c>
      <c r="L242" s="91">
        <f>L243</f>
        <v>0</v>
      </c>
    </row>
    <row r="243" spans="1:12" ht="12.75" customHeight="1">
      <c r="A243" s="36">
        <v>3</v>
      </c>
      <c r="B243" s="41">
        <v>2</v>
      </c>
      <c r="C243" s="41">
        <v>1</v>
      </c>
      <c r="D243" s="41">
        <v>4</v>
      </c>
      <c r="E243" s="41">
        <v>1</v>
      </c>
      <c r="F243" s="29"/>
      <c r="G243" s="47" t="s">
        <v>75</v>
      </c>
      <c r="H243" s="145">
        <v>209</v>
      </c>
      <c r="I243" s="86">
        <f>SUM(I244:I245)</f>
        <v>0</v>
      </c>
      <c r="J243" s="87">
        <f>SUM(J244:J245)</f>
        <v>0</v>
      </c>
      <c r="K243" s="88">
        <f>SUM(K244:K245)</f>
        <v>0</v>
      </c>
      <c r="L243" s="88">
        <f>SUM(L244:L245)</f>
        <v>0</v>
      </c>
    </row>
    <row r="244" spans="1:12" ht="14.25" customHeight="1">
      <c r="A244" s="26">
        <v>3</v>
      </c>
      <c r="B244" s="37">
        <v>2</v>
      </c>
      <c r="C244" s="37">
        <v>1</v>
      </c>
      <c r="D244" s="37">
        <v>4</v>
      </c>
      <c r="E244" s="37">
        <v>1</v>
      </c>
      <c r="F244" s="31">
        <v>1</v>
      </c>
      <c r="G244" s="45" t="s">
        <v>76</v>
      </c>
      <c r="H244" s="145">
        <v>210</v>
      </c>
      <c r="I244" s="81"/>
      <c r="J244" s="81"/>
      <c r="K244" s="81"/>
      <c r="L244" s="81"/>
    </row>
    <row r="245" spans="1:12" ht="13.5" customHeight="1">
      <c r="A245" s="26">
        <v>3</v>
      </c>
      <c r="B245" s="37">
        <v>2</v>
      </c>
      <c r="C245" s="37">
        <v>1</v>
      </c>
      <c r="D245" s="37">
        <v>4</v>
      </c>
      <c r="E245" s="37">
        <v>1</v>
      </c>
      <c r="F245" s="31">
        <v>2</v>
      </c>
      <c r="G245" s="45" t="s">
        <v>77</v>
      </c>
      <c r="H245" s="145">
        <v>211</v>
      </c>
      <c r="I245" s="81"/>
      <c r="J245" s="81"/>
      <c r="K245" s="81"/>
      <c r="L245" s="81"/>
    </row>
    <row r="246" spans="1:12" ht="25.5">
      <c r="A246" s="26">
        <v>3</v>
      </c>
      <c r="B246" s="37">
        <v>2</v>
      </c>
      <c r="C246" s="37">
        <v>1</v>
      </c>
      <c r="D246" s="37">
        <v>5</v>
      </c>
      <c r="E246" s="37"/>
      <c r="F246" s="31"/>
      <c r="G246" s="45" t="s">
        <v>78</v>
      </c>
      <c r="H246" s="145">
        <v>212</v>
      </c>
      <c r="I246" s="89">
        <f>I248</f>
        <v>0</v>
      </c>
      <c r="J246" s="90">
        <f>J248</f>
        <v>0</v>
      </c>
      <c r="K246" s="91">
        <f>K248</f>
        <v>0</v>
      </c>
      <c r="L246" s="91">
        <f>L248</f>
        <v>0</v>
      </c>
    </row>
    <row r="247" spans="1:12">
      <c r="A247" s="305">
        <v>1</v>
      </c>
      <c r="B247" s="306"/>
      <c r="C247" s="306"/>
      <c r="D247" s="306"/>
      <c r="E247" s="306"/>
      <c r="F247" s="307"/>
      <c r="G247" s="164">
        <v>2</v>
      </c>
      <c r="H247" s="155">
        <v>3</v>
      </c>
      <c r="I247" s="156">
        <v>4</v>
      </c>
      <c r="J247" s="154">
        <v>5</v>
      </c>
      <c r="K247" s="155">
        <v>6</v>
      </c>
      <c r="L247" s="155">
        <v>7</v>
      </c>
    </row>
    <row r="248" spans="1:12" ht="30.75" customHeight="1">
      <c r="A248" s="26">
        <v>3</v>
      </c>
      <c r="B248" s="37">
        <v>2</v>
      </c>
      <c r="C248" s="37">
        <v>1</v>
      </c>
      <c r="D248" s="37">
        <v>5</v>
      </c>
      <c r="E248" s="37">
        <v>1</v>
      </c>
      <c r="F248" s="31"/>
      <c r="G248" s="45" t="s">
        <v>78</v>
      </c>
      <c r="H248" s="145">
        <v>213</v>
      </c>
      <c r="I248" s="91">
        <f>I249</f>
        <v>0</v>
      </c>
      <c r="J248" s="90">
        <f>J249</f>
        <v>0</v>
      </c>
      <c r="K248" s="91">
        <f>K249</f>
        <v>0</v>
      </c>
      <c r="L248" s="91">
        <f>L249</f>
        <v>0</v>
      </c>
    </row>
    <row r="249" spans="1:12" ht="25.5">
      <c r="A249" s="49">
        <v>3</v>
      </c>
      <c r="B249" s="50">
        <v>2</v>
      </c>
      <c r="C249" s="50">
        <v>1</v>
      </c>
      <c r="D249" s="50">
        <v>5</v>
      </c>
      <c r="E249" s="50">
        <v>1</v>
      </c>
      <c r="F249" s="55">
        <v>1</v>
      </c>
      <c r="G249" s="51" t="s">
        <v>78</v>
      </c>
      <c r="H249" s="145">
        <v>214</v>
      </c>
      <c r="I249" s="92"/>
      <c r="J249" s="92"/>
      <c r="K249" s="92"/>
      <c r="L249" s="92"/>
    </row>
    <row r="250" spans="1:12">
      <c r="A250" s="26">
        <v>3</v>
      </c>
      <c r="B250" s="37">
        <v>2</v>
      </c>
      <c r="C250" s="37">
        <v>1</v>
      </c>
      <c r="D250" s="37">
        <v>6</v>
      </c>
      <c r="E250" s="37"/>
      <c r="F250" s="31"/>
      <c r="G250" s="45" t="s">
        <v>128</v>
      </c>
      <c r="H250" s="143">
        <v>215</v>
      </c>
      <c r="I250" s="89">
        <f>I251</f>
        <v>0</v>
      </c>
      <c r="J250" s="90">
        <f t="shared" ref="J250:L251" si="23">J251</f>
        <v>0</v>
      </c>
      <c r="K250" s="91">
        <f t="shared" si="23"/>
        <v>0</v>
      </c>
      <c r="L250" s="91">
        <f t="shared" si="23"/>
        <v>0</v>
      </c>
    </row>
    <row r="251" spans="1:12">
      <c r="A251" s="26">
        <v>3</v>
      </c>
      <c r="B251" s="26">
        <v>2</v>
      </c>
      <c r="C251" s="37">
        <v>1</v>
      </c>
      <c r="D251" s="37">
        <v>6</v>
      </c>
      <c r="E251" s="37">
        <v>1</v>
      </c>
      <c r="F251" s="31"/>
      <c r="G251" s="45" t="s">
        <v>128</v>
      </c>
      <c r="H251" s="145">
        <v>216</v>
      </c>
      <c r="I251" s="89">
        <f>I252</f>
        <v>0</v>
      </c>
      <c r="J251" s="90">
        <f t="shared" si="23"/>
        <v>0</v>
      </c>
      <c r="K251" s="91">
        <f t="shared" si="23"/>
        <v>0</v>
      </c>
      <c r="L251" s="91">
        <f t="shared" si="23"/>
        <v>0</v>
      </c>
    </row>
    <row r="252" spans="1:12" ht="15.75" customHeight="1">
      <c r="A252" s="36">
        <v>3</v>
      </c>
      <c r="B252" s="36">
        <v>2</v>
      </c>
      <c r="C252" s="37">
        <v>1</v>
      </c>
      <c r="D252" s="37">
        <v>6</v>
      </c>
      <c r="E252" s="37">
        <v>1</v>
      </c>
      <c r="F252" s="31">
        <v>1</v>
      </c>
      <c r="G252" s="45" t="s">
        <v>128</v>
      </c>
      <c r="H252" s="143">
        <v>217</v>
      </c>
      <c r="I252" s="92"/>
      <c r="J252" s="92"/>
      <c r="K252" s="92"/>
      <c r="L252" s="92"/>
    </row>
    <row r="253" spans="1:12" ht="13.5" customHeight="1">
      <c r="A253" s="26">
        <v>3</v>
      </c>
      <c r="B253" s="26">
        <v>2</v>
      </c>
      <c r="C253" s="37">
        <v>1</v>
      </c>
      <c r="D253" s="37">
        <v>7</v>
      </c>
      <c r="E253" s="37"/>
      <c r="F253" s="31"/>
      <c r="G253" s="45" t="s">
        <v>129</v>
      </c>
      <c r="H253" s="145">
        <v>218</v>
      </c>
      <c r="I253" s="89">
        <f>I254</f>
        <v>0</v>
      </c>
      <c r="J253" s="90">
        <f>J254</f>
        <v>0</v>
      </c>
      <c r="K253" s="91">
        <f>K254</f>
        <v>0</v>
      </c>
      <c r="L253" s="91">
        <f>L254</f>
        <v>0</v>
      </c>
    </row>
    <row r="254" spans="1:12">
      <c r="A254" s="26">
        <v>3</v>
      </c>
      <c r="B254" s="37">
        <v>2</v>
      </c>
      <c r="C254" s="37">
        <v>1</v>
      </c>
      <c r="D254" s="37">
        <v>7</v>
      </c>
      <c r="E254" s="37">
        <v>1</v>
      </c>
      <c r="F254" s="31"/>
      <c r="G254" s="45" t="s">
        <v>129</v>
      </c>
      <c r="H254" s="143">
        <v>219</v>
      </c>
      <c r="I254" s="89">
        <f>I255+I256</f>
        <v>0</v>
      </c>
      <c r="J254" s="89">
        <f>J255+J256</f>
        <v>0</v>
      </c>
      <c r="K254" s="89">
        <f>K255+K256</f>
        <v>0</v>
      </c>
      <c r="L254" s="89">
        <f>L255+L256</f>
        <v>0</v>
      </c>
    </row>
    <row r="255" spans="1:12" ht="15" customHeight="1">
      <c r="A255" s="26">
        <v>3</v>
      </c>
      <c r="B255" s="37">
        <v>2</v>
      </c>
      <c r="C255" s="37">
        <v>1</v>
      </c>
      <c r="D255" s="37">
        <v>7</v>
      </c>
      <c r="E255" s="37">
        <v>1</v>
      </c>
      <c r="F255" s="31">
        <v>1</v>
      </c>
      <c r="G255" s="45" t="s">
        <v>76</v>
      </c>
      <c r="H255" s="145">
        <v>220</v>
      </c>
      <c r="I255" s="92"/>
      <c r="J255" s="92"/>
      <c r="K255" s="92"/>
      <c r="L255" s="92"/>
    </row>
    <row r="256" spans="1:12" ht="15" customHeight="1">
      <c r="A256" s="26">
        <v>3</v>
      </c>
      <c r="B256" s="37">
        <v>2</v>
      </c>
      <c r="C256" s="37">
        <v>1</v>
      </c>
      <c r="D256" s="37">
        <v>7</v>
      </c>
      <c r="E256" s="37">
        <v>1</v>
      </c>
      <c r="F256" s="31">
        <v>2</v>
      </c>
      <c r="G256" s="45" t="s">
        <v>77</v>
      </c>
      <c r="H256" s="143">
        <v>221</v>
      </c>
      <c r="I256" s="81"/>
      <c r="J256" s="81"/>
      <c r="K256" s="81"/>
      <c r="L256" s="81"/>
    </row>
    <row r="257" spans="1:12" ht="12" customHeight="1">
      <c r="A257" s="65">
        <v>3</v>
      </c>
      <c r="B257" s="64">
        <v>2</v>
      </c>
      <c r="C257" s="64">
        <v>2</v>
      </c>
      <c r="D257" s="38"/>
      <c r="E257" s="38"/>
      <c r="F257" s="61"/>
      <c r="G257" s="168" t="s">
        <v>79</v>
      </c>
      <c r="H257" s="145">
        <v>222</v>
      </c>
      <c r="I257" s="89">
        <f>SUM(I258+I264+I268+I272+I276+I279+I282)</f>
        <v>0</v>
      </c>
      <c r="J257" s="90">
        <f>SUM(J258+J264+J268+J272+J276+J279+J282)</f>
        <v>0</v>
      </c>
      <c r="K257" s="91">
        <f>SUM(K258+K264+K268+K272+K276+K279+K282)</f>
        <v>0</v>
      </c>
      <c r="L257" s="89">
        <f>SUM(L258+L264+L268+L272+L276+L279+L282)</f>
        <v>0</v>
      </c>
    </row>
    <row r="258" spans="1:12" ht="25.5">
      <c r="A258" s="26">
        <v>3</v>
      </c>
      <c r="B258" s="37">
        <v>2</v>
      </c>
      <c r="C258" s="37">
        <v>2</v>
      </c>
      <c r="D258" s="37">
        <v>1</v>
      </c>
      <c r="E258" s="37"/>
      <c r="F258" s="31"/>
      <c r="G258" s="45" t="s">
        <v>12</v>
      </c>
      <c r="H258" s="143">
        <v>223</v>
      </c>
      <c r="I258" s="89">
        <f>I259</f>
        <v>0</v>
      </c>
      <c r="J258" s="90">
        <f>J259</f>
        <v>0</v>
      </c>
      <c r="K258" s="91">
        <f>K259</f>
        <v>0</v>
      </c>
      <c r="L258" s="89">
        <f>L259</f>
        <v>0</v>
      </c>
    </row>
    <row r="259" spans="1:12" ht="25.5">
      <c r="A259" s="27">
        <v>3</v>
      </c>
      <c r="B259" s="26">
        <v>2</v>
      </c>
      <c r="C259" s="37">
        <v>2</v>
      </c>
      <c r="D259" s="37">
        <v>1</v>
      </c>
      <c r="E259" s="37">
        <v>1</v>
      </c>
      <c r="F259" s="31"/>
      <c r="G259" s="45" t="s">
        <v>130</v>
      </c>
      <c r="H259" s="145">
        <v>224</v>
      </c>
      <c r="I259" s="89">
        <f>SUM(I260:I263)</f>
        <v>0</v>
      </c>
      <c r="J259" s="89">
        <f>SUM(J260:J263)</f>
        <v>0</v>
      </c>
      <c r="K259" s="89">
        <f>SUM(K260:K263)</f>
        <v>0</v>
      </c>
      <c r="L259" s="89">
        <f>SUM(L260:L263)</f>
        <v>0</v>
      </c>
    </row>
    <row r="260" spans="1:12">
      <c r="A260" s="27">
        <v>3</v>
      </c>
      <c r="B260" s="26">
        <v>2</v>
      </c>
      <c r="C260" s="37">
        <v>2</v>
      </c>
      <c r="D260" s="37">
        <v>1</v>
      </c>
      <c r="E260" s="37">
        <v>1</v>
      </c>
      <c r="F260" s="31">
        <v>1</v>
      </c>
      <c r="G260" s="45" t="s">
        <v>13</v>
      </c>
      <c r="H260" s="143">
        <v>225</v>
      </c>
      <c r="I260" s="81"/>
      <c r="J260" s="81"/>
      <c r="K260" s="81"/>
      <c r="L260" s="81"/>
    </row>
    <row r="261" spans="1:12" ht="18" customHeight="1">
      <c r="A261" s="48">
        <v>3</v>
      </c>
      <c r="B261" s="36">
        <v>2</v>
      </c>
      <c r="C261" s="41">
        <v>2</v>
      </c>
      <c r="D261" s="41">
        <v>1</v>
      </c>
      <c r="E261" s="41">
        <v>1</v>
      </c>
      <c r="F261" s="29">
        <v>2</v>
      </c>
      <c r="G261" s="119" t="s">
        <v>83</v>
      </c>
      <c r="H261" s="145">
        <v>226</v>
      </c>
      <c r="I261" s="81"/>
      <c r="J261" s="81"/>
      <c r="K261" s="81"/>
      <c r="L261" s="81"/>
    </row>
    <row r="262" spans="1:12" ht="15" customHeight="1">
      <c r="A262" s="27">
        <v>3</v>
      </c>
      <c r="B262" s="26">
        <v>2</v>
      </c>
      <c r="C262" s="37">
        <v>2</v>
      </c>
      <c r="D262" s="37">
        <v>1</v>
      </c>
      <c r="E262" s="37">
        <v>1</v>
      </c>
      <c r="F262" s="31">
        <v>3</v>
      </c>
      <c r="G262" s="45" t="s">
        <v>170</v>
      </c>
      <c r="H262" s="143">
        <v>227</v>
      </c>
      <c r="I262" s="81"/>
      <c r="J262" s="81"/>
      <c r="K262" s="81"/>
      <c r="L262" s="81"/>
    </row>
    <row r="263" spans="1:12" ht="15" customHeight="1">
      <c r="A263" s="27">
        <v>3</v>
      </c>
      <c r="B263" s="26">
        <v>2</v>
      </c>
      <c r="C263" s="37">
        <v>2</v>
      </c>
      <c r="D263" s="37">
        <v>1</v>
      </c>
      <c r="E263" s="37">
        <v>1</v>
      </c>
      <c r="F263" s="31">
        <v>4</v>
      </c>
      <c r="G263" s="45" t="s">
        <v>169</v>
      </c>
      <c r="H263" s="145">
        <v>228</v>
      </c>
      <c r="I263" s="81"/>
      <c r="J263" s="80"/>
      <c r="K263" s="81"/>
      <c r="L263" s="81"/>
    </row>
    <row r="264" spans="1:12" ht="25.5">
      <c r="A264" s="27">
        <v>3</v>
      </c>
      <c r="B264" s="26">
        <v>2</v>
      </c>
      <c r="C264" s="37">
        <v>2</v>
      </c>
      <c r="D264" s="37">
        <v>2</v>
      </c>
      <c r="E264" s="37"/>
      <c r="F264" s="31"/>
      <c r="G264" s="45" t="s">
        <v>72</v>
      </c>
      <c r="H264" s="143">
        <v>229</v>
      </c>
      <c r="I264" s="89">
        <f>I265</f>
        <v>0</v>
      </c>
      <c r="J264" s="91">
        <f>J265</f>
        <v>0</v>
      </c>
      <c r="K264" s="89">
        <f>K265</f>
        <v>0</v>
      </c>
      <c r="L264" s="91">
        <f>L265</f>
        <v>0</v>
      </c>
    </row>
    <row r="265" spans="1:12" ht="25.5">
      <c r="A265" s="26">
        <v>3</v>
      </c>
      <c r="B265" s="37">
        <v>2</v>
      </c>
      <c r="C265" s="41">
        <v>2</v>
      </c>
      <c r="D265" s="41">
        <v>2</v>
      </c>
      <c r="E265" s="41">
        <v>1</v>
      </c>
      <c r="F265" s="29"/>
      <c r="G265" s="47" t="s">
        <v>72</v>
      </c>
      <c r="H265" s="145">
        <v>230</v>
      </c>
      <c r="I265" s="86">
        <f>SUM(I266:I267)</f>
        <v>0</v>
      </c>
      <c r="J265" s="87">
        <f>SUM(J266:J267)</f>
        <v>0</v>
      </c>
      <c r="K265" s="88">
        <f>SUM(K266:K267)</f>
        <v>0</v>
      </c>
      <c r="L265" s="88">
        <f>SUM(L266:L267)</f>
        <v>0</v>
      </c>
    </row>
    <row r="266" spans="1:12">
      <c r="A266" s="26">
        <v>3</v>
      </c>
      <c r="B266" s="37">
        <v>2</v>
      </c>
      <c r="C266" s="37">
        <v>2</v>
      </c>
      <c r="D266" s="37">
        <v>2</v>
      </c>
      <c r="E266" s="37">
        <v>1</v>
      </c>
      <c r="F266" s="31">
        <v>1</v>
      </c>
      <c r="G266" s="45" t="s">
        <v>73</v>
      </c>
      <c r="H266" s="143">
        <v>231</v>
      </c>
      <c r="I266" s="81"/>
      <c r="J266" s="81"/>
      <c r="K266" s="81"/>
      <c r="L266" s="81"/>
    </row>
    <row r="267" spans="1:12">
      <c r="A267" s="26">
        <v>3</v>
      </c>
      <c r="B267" s="37">
        <v>2</v>
      </c>
      <c r="C267" s="37">
        <v>2</v>
      </c>
      <c r="D267" s="37">
        <v>2</v>
      </c>
      <c r="E267" s="37">
        <v>1</v>
      </c>
      <c r="F267" s="31">
        <v>2</v>
      </c>
      <c r="G267" s="26" t="s">
        <v>74</v>
      </c>
      <c r="H267" s="145">
        <v>232</v>
      </c>
      <c r="I267" s="81"/>
      <c r="J267" s="81"/>
      <c r="K267" s="81"/>
      <c r="L267" s="81"/>
    </row>
    <row r="268" spans="1:12">
      <c r="A268" s="26">
        <v>3</v>
      </c>
      <c r="B268" s="37">
        <v>2</v>
      </c>
      <c r="C268" s="37">
        <v>2</v>
      </c>
      <c r="D268" s="37">
        <v>3</v>
      </c>
      <c r="E268" s="37"/>
      <c r="F268" s="31"/>
      <c r="G268" s="45" t="s">
        <v>127</v>
      </c>
      <c r="H268" s="143">
        <v>233</v>
      </c>
      <c r="I268" s="89">
        <f>I269</f>
        <v>0</v>
      </c>
      <c r="J268" s="90">
        <f>J269</f>
        <v>0</v>
      </c>
      <c r="K268" s="91">
        <f>K269</f>
        <v>0</v>
      </c>
      <c r="L268" s="91">
        <f>L269</f>
        <v>0</v>
      </c>
    </row>
    <row r="269" spans="1:12" ht="14.25" customHeight="1">
      <c r="A269" s="36">
        <v>3</v>
      </c>
      <c r="B269" s="37">
        <v>2</v>
      </c>
      <c r="C269" s="37">
        <v>2</v>
      </c>
      <c r="D269" s="37">
        <v>3</v>
      </c>
      <c r="E269" s="37">
        <v>1</v>
      </c>
      <c r="F269" s="31"/>
      <c r="G269" s="45" t="s">
        <v>127</v>
      </c>
      <c r="H269" s="145">
        <v>234</v>
      </c>
      <c r="I269" s="89">
        <f>I270+I271</f>
        <v>0</v>
      </c>
      <c r="J269" s="89">
        <f>J270+J271</f>
        <v>0</v>
      </c>
      <c r="K269" s="89">
        <f>K270+K271</f>
        <v>0</v>
      </c>
      <c r="L269" s="89">
        <f>L270+L271</f>
        <v>0</v>
      </c>
    </row>
    <row r="270" spans="1:12" ht="14.25" customHeight="1">
      <c r="A270" s="36">
        <v>3</v>
      </c>
      <c r="B270" s="37">
        <v>2</v>
      </c>
      <c r="C270" s="37">
        <v>2</v>
      </c>
      <c r="D270" s="37">
        <v>3</v>
      </c>
      <c r="E270" s="37">
        <v>1</v>
      </c>
      <c r="F270" s="31">
        <v>1</v>
      </c>
      <c r="G270" s="45" t="s">
        <v>76</v>
      </c>
      <c r="H270" s="143">
        <v>235</v>
      </c>
      <c r="I270" s="84"/>
      <c r="J270" s="85"/>
      <c r="K270" s="84"/>
      <c r="L270" s="80"/>
    </row>
    <row r="271" spans="1:12" ht="14.25" customHeight="1">
      <c r="A271" s="36">
        <v>3</v>
      </c>
      <c r="B271" s="37">
        <v>2</v>
      </c>
      <c r="C271" s="37">
        <v>2</v>
      </c>
      <c r="D271" s="37">
        <v>3</v>
      </c>
      <c r="E271" s="37">
        <v>1</v>
      </c>
      <c r="F271" s="31">
        <v>2</v>
      </c>
      <c r="G271" s="45" t="s">
        <v>77</v>
      </c>
      <c r="H271" s="145">
        <v>236</v>
      </c>
      <c r="I271" s="84"/>
      <c r="J271" s="80"/>
      <c r="K271" s="84"/>
      <c r="L271" s="92"/>
    </row>
    <row r="272" spans="1:12" ht="14.25" customHeight="1">
      <c r="A272" s="26">
        <v>3</v>
      </c>
      <c r="B272" s="37">
        <v>2</v>
      </c>
      <c r="C272" s="37">
        <v>2</v>
      </c>
      <c r="D272" s="37">
        <v>4</v>
      </c>
      <c r="E272" s="37"/>
      <c r="F272" s="31"/>
      <c r="G272" s="45" t="s">
        <v>75</v>
      </c>
      <c r="H272" s="143">
        <v>237</v>
      </c>
      <c r="I272" s="89">
        <f>I273</f>
        <v>0</v>
      </c>
      <c r="J272" s="90">
        <f>J273</f>
        <v>0</v>
      </c>
      <c r="K272" s="91">
        <f>K273</f>
        <v>0</v>
      </c>
      <c r="L272" s="91">
        <f>L273</f>
        <v>0</v>
      </c>
    </row>
    <row r="273" spans="1:12">
      <c r="A273" s="26">
        <v>3</v>
      </c>
      <c r="B273" s="37">
        <v>2</v>
      </c>
      <c r="C273" s="37">
        <v>2</v>
      </c>
      <c r="D273" s="37">
        <v>4</v>
      </c>
      <c r="E273" s="37">
        <v>1</v>
      </c>
      <c r="F273" s="31"/>
      <c r="G273" s="45" t="s">
        <v>75</v>
      </c>
      <c r="H273" s="145">
        <v>238</v>
      </c>
      <c r="I273" s="89">
        <f>SUM(I274:I275)</f>
        <v>0</v>
      </c>
      <c r="J273" s="90">
        <f>SUM(J274:J275)</f>
        <v>0</v>
      </c>
      <c r="K273" s="91">
        <f>SUM(K274:K275)</f>
        <v>0</v>
      </c>
      <c r="L273" s="91">
        <f>SUM(L274:L275)</f>
        <v>0</v>
      </c>
    </row>
    <row r="274" spans="1:12" ht="14.25" customHeight="1">
      <c r="A274" s="26">
        <v>3</v>
      </c>
      <c r="B274" s="37">
        <v>2</v>
      </c>
      <c r="C274" s="37">
        <v>2</v>
      </c>
      <c r="D274" s="37">
        <v>4</v>
      </c>
      <c r="E274" s="37">
        <v>1</v>
      </c>
      <c r="F274" s="31">
        <v>1</v>
      </c>
      <c r="G274" s="45" t="s">
        <v>76</v>
      </c>
      <c r="H274" s="143">
        <v>239</v>
      </c>
      <c r="I274" s="81"/>
      <c r="J274" s="81"/>
      <c r="K274" s="81"/>
      <c r="L274" s="81"/>
    </row>
    <row r="275" spans="1:12" ht="14.25" customHeight="1">
      <c r="A275" s="36">
        <v>3</v>
      </c>
      <c r="B275" s="41">
        <v>2</v>
      </c>
      <c r="C275" s="41">
        <v>2</v>
      </c>
      <c r="D275" s="41">
        <v>4</v>
      </c>
      <c r="E275" s="41">
        <v>1</v>
      </c>
      <c r="F275" s="29">
        <v>2</v>
      </c>
      <c r="G275" s="27" t="s">
        <v>77</v>
      </c>
      <c r="H275" s="145">
        <v>240</v>
      </c>
      <c r="I275" s="81"/>
      <c r="J275" s="81"/>
      <c r="K275" s="81"/>
      <c r="L275" s="81"/>
    </row>
    <row r="276" spans="1:12" ht="25.5">
      <c r="A276" s="26">
        <v>3</v>
      </c>
      <c r="B276" s="37">
        <v>2</v>
      </c>
      <c r="C276" s="37">
        <v>2</v>
      </c>
      <c r="D276" s="37">
        <v>5</v>
      </c>
      <c r="E276" s="37"/>
      <c r="F276" s="31"/>
      <c r="G276" s="45" t="s">
        <v>78</v>
      </c>
      <c r="H276" s="143">
        <v>241</v>
      </c>
      <c r="I276" s="89">
        <f>I277</f>
        <v>0</v>
      </c>
      <c r="J276" s="90">
        <f t="shared" ref="J276:L277" si="24">J277</f>
        <v>0</v>
      </c>
      <c r="K276" s="91">
        <f t="shared" si="24"/>
        <v>0</v>
      </c>
      <c r="L276" s="91">
        <f t="shared" si="24"/>
        <v>0</v>
      </c>
    </row>
    <row r="277" spans="1:12" ht="26.25" customHeight="1">
      <c r="A277" s="26">
        <v>3</v>
      </c>
      <c r="B277" s="37">
        <v>2</v>
      </c>
      <c r="C277" s="37">
        <v>2</v>
      </c>
      <c r="D277" s="37">
        <v>5</v>
      </c>
      <c r="E277" s="37">
        <v>1</v>
      </c>
      <c r="F277" s="31"/>
      <c r="G277" s="45" t="s">
        <v>78</v>
      </c>
      <c r="H277" s="145">
        <v>242</v>
      </c>
      <c r="I277" s="89">
        <f>I278</f>
        <v>0</v>
      </c>
      <c r="J277" s="90">
        <f t="shared" si="24"/>
        <v>0</v>
      </c>
      <c r="K277" s="90">
        <f t="shared" si="24"/>
        <v>0</v>
      </c>
      <c r="L277" s="91">
        <f t="shared" si="24"/>
        <v>0</v>
      </c>
    </row>
    <row r="278" spans="1:12" ht="27" customHeight="1">
      <c r="A278" s="26">
        <v>3</v>
      </c>
      <c r="B278" s="37">
        <v>2</v>
      </c>
      <c r="C278" s="37">
        <v>2</v>
      </c>
      <c r="D278" s="37">
        <v>5</v>
      </c>
      <c r="E278" s="37">
        <v>1</v>
      </c>
      <c r="F278" s="31">
        <v>1</v>
      </c>
      <c r="G278" s="45" t="s">
        <v>78</v>
      </c>
      <c r="H278" s="143">
        <v>243</v>
      </c>
      <c r="I278" s="92"/>
      <c r="J278" s="92"/>
      <c r="K278" s="92"/>
      <c r="L278" s="92"/>
    </row>
    <row r="279" spans="1:12" ht="13.5" customHeight="1">
      <c r="A279" s="26">
        <v>3</v>
      </c>
      <c r="B279" s="37">
        <v>2</v>
      </c>
      <c r="C279" s="37">
        <v>2</v>
      </c>
      <c r="D279" s="37">
        <v>6</v>
      </c>
      <c r="E279" s="37"/>
      <c r="F279" s="31"/>
      <c r="G279" s="45" t="s">
        <v>128</v>
      </c>
      <c r="H279" s="145">
        <v>244</v>
      </c>
      <c r="I279" s="89">
        <f>I280</f>
        <v>0</v>
      </c>
      <c r="J279" s="113">
        <f t="shared" ref="J279:L280" si="25">J280</f>
        <v>0</v>
      </c>
      <c r="K279" s="90">
        <f t="shared" si="25"/>
        <v>0</v>
      </c>
      <c r="L279" s="91">
        <f t="shared" si="25"/>
        <v>0</v>
      </c>
    </row>
    <row r="280" spans="1:12" ht="15" customHeight="1">
      <c r="A280" s="26">
        <v>3</v>
      </c>
      <c r="B280" s="37">
        <v>2</v>
      </c>
      <c r="C280" s="37">
        <v>2</v>
      </c>
      <c r="D280" s="37">
        <v>6</v>
      </c>
      <c r="E280" s="37">
        <v>1</v>
      </c>
      <c r="F280" s="31"/>
      <c r="G280" s="45" t="s">
        <v>128</v>
      </c>
      <c r="H280" s="143">
        <v>245</v>
      </c>
      <c r="I280" s="89">
        <f>I281</f>
        <v>0</v>
      </c>
      <c r="J280" s="113">
        <f t="shared" si="25"/>
        <v>0</v>
      </c>
      <c r="K280" s="90">
        <f t="shared" si="25"/>
        <v>0</v>
      </c>
      <c r="L280" s="91">
        <f t="shared" si="25"/>
        <v>0</v>
      </c>
    </row>
    <row r="281" spans="1:12" ht="15" customHeight="1">
      <c r="A281" s="26">
        <v>3</v>
      </c>
      <c r="B281" s="50">
        <v>2</v>
      </c>
      <c r="C281" s="50">
        <v>2</v>
      </c>
      <c r="D281" s="37">
        <v>6</v>
      </c>
      <c r="E281" s="50">
        <v>1</v>
      </c>
      <c r="F281" s="55">
        <v>1</v>
      </c>
      <c r="G281" s="51" t="s">
        <v>128</v>
      </c>
      <c r="H281" s="145">
        <v>246</v>
      </c>
      <c r="I281" s="92"/>
      <c r="J281" s="92"/>
      <c r="K281" s="92"/>
      <c r="L281" s="92"/>
    </row>
    <row r="282" spans="1:12" ht="15" customHeight="1">
      <c r="A282" s="27">
        <v>3</v>
      </c>
      <c r="B282" s="26">
        <v>2</v>
      </c>
      <c r="C282" s="37">
        <v>2</v>
      </c>
      <c r="D282" s="37">
        <v>7</v>
      </c>
      <c r="E282" s="37"/>
      <c r="F282" s="31"/>
      <c r="G282" s="45" t="s">
        <v>129</v>
      </c>
      <c r="H282" s="143">
        <v>247</v>
      </c>
      <c r="I282" s="89">
        <f>I283</f>
        <v>0</v>
      </c>
      <c r="J282" s="113">
        <f>J283</f>
        <v>0</v>
      </c>
      <c r="K282" s="90">
        <f>K283</f>
        <v>0</v>
      </c>
      <c r="L282" s="91">
        <f>L283</f>
        <v>0</v>
      </c>
    </row>
    <row r="283" spans="1:12" ht="15.75" customHeight="1">
      <c r="A283" s="27">
        <v>3</v>
      </c>
      <c r="B283" s="26">
        <v>2</v>
      </c>
      <c r="C283" s="37">
        <v>2</v>
      </c>
      <c r="D283" s="37">
        <v>7</v>
      </c>
      <c r="E283" s="37">
        <v>1</v>
      </c>
      <c r="F283" s="31"/>
      <c r="G283" s="45" t="s">
        <v>129</v>
      </c>
      <c r="H283" s="145">
        <v>248</v>
      </c>
      <c r="I283" s="89">
        <f>I284+I285</f>
        <v>0</v>
      </c>
      <c r="J283" s="89">
        <f>J284+J285</f>
        <v>0</v>
      </c>
      <c r="K283" s="89">
        <f>K284+K285</f>
        <v>0</v>
      </c>
      <c r="L283" s="89">
        <f>L284+L285</f>
        <v>0</v>
      </c>
    </row>
    <row r="284" spans="1:12" ht="13.5" customHeight="1">
      <c r="A284" s="27">
        <v>3</v>
      </c>
      <c r="B284" s="26">
        <v>2</v>
      </c>
      <c r="C284" s="26">
        <v>2</v>
      </c>
      <c r="D284" s="37">
        <v>7</v>
      </c>
      <c r="E284" s="37">
        <v>1</v>
      </c>
      <c r="F284" s="31">
        <v>1</v>
      </c>
      <c r="G284" s="45" t="s">
        <v>76</v>
      </c>
      <c r="H284" s="143">
        <v>249</v>
      </c>
      <c r="I284" s="92"/>
      <c r="J284" s="92"/>
      <c r="K284" s="92"/>
      <c r="L284" s="92"/>
    </row>
    <row r="285" spans="1:12" ht="16.5" customHeight="1">
      <c r="A285" s="27">
        <v>3</v>
      </c>
      <c r="B285" s="26">
        <v>2</v>
      </c>
      <c r="C285" s="26">
        <v>2</v>
      </c>
      <c r="D285" s="37">
        <v>7</v>
      </c>
      <c r="E285" s="37">
        <v>1</v>
      </c>
      <c r="F285" s="31">
        <v>2</v>
      </c>
      <c r="G285" s="45" t="s">
        <v>77</v>
      </c>
      <c r="H285" s="145">
        <v>250</v>
      </c>
      <c r="I285" s="81"/>
      <c r="J285" s="81"/>
      <c r="K285" s="81"/>
      <c r="L285" s="81"/>
    </row>
    <row r="286" spans="1:12" ht="29.25" customHeight="1">
      <c r="A286" s="28">
        <v>3</v>
      </c>
      <c r="B286" s="28">
        <v>3</v>
      </c>
      <c r="C286" s="35"/>
      <c r="D286" s="40"/>
      <c r="E286" s="40"/>
      <c r="F286" s="53"/>
      <c r="G286" s="46" t="s">
        <v>131</v>
      </c>
      <c r="H286" s="143">
        <v>251</v>
      </c>
      <c r="I286" s="74">
        <f>SUM(I287+I316)</f>
        <v>0</v>
      </c>
      <c r="J286" s="95">
        <f>SUM(J287+J316)</f>
        <v>0</v>
      </c>
      <c r="K286" s="94">
        <f>SUM(K287+K316)</f>
        <v>0</v>
      </c>
      <c r="L286" s="75">
        <f>SUM(L287+L316)</f>
        <v>0</v>
      </c>
    </row>
    <row r="287" spans="1:12" ht="17.25" customHeight="1">
      <c r="A287" s="27">
        <v>3</v>
      </c>
      <c r="B287" s="27">
        <v>3</v>
      </c>
      <c r="C287" s="26">
        <v>1</v>
      </c>
      <c r="D287" s="37"/>
      <c r="E287" s="37"/>
      <c r="F287" s="31"/>
      <c r="G287" s="168" t="s">
        <v>71</v>
      </c>
      <c r="H287" s="145">
        <v>252</v>
      </c>
      <c r="I287" s="89">
        <f>SUM(I289+I294+I298+I302+I306+I309+I312)</f>
        <v>0</v>
      </c>
      <c r="J287" s="113">
        <f>SUM(J289+J294+J298+J302+J306+J309+J312)</f>
        <v>0</v>
      </c>
      <c r="K287" s="90">
        <f>SUM(K289+K294+K298+K302+K306+K309+K312)</f>
        <v>0</v>
      </c>
      <c r="L287" s="91">
        <f>SUM(L289+L294+L298+L302+L306+L309+L312)</f>
        <v>0</v>
      </c>
    </row>
    <row r="288" spans="1:12" ht="12" customHeight="1">
      <c r="A288" s="305">
        <v>1</v>
      </c>
      <c r="B288" s="306"/>
      <c r="C288" s="306"/>
      <c r="D288" s="306"/>
      <c r="E288" s="306"/>
      <c r="F288" s="307"/>
      <c r="G288" s="154">
        <v>2</v>
      </c>
      <c r="H288" s="155">
        <v>3</v>
      </c>
      <c r="I288" s="156">
        <v>4</v>
      </c>
      <c r="J288" s="165">
        <v>5</v>
      </c>
      <c r="K288" s="155">
        <v>6</v>
      </c>
      <c r="L288" s="155">
        <v>7</v>
      </c>
    </row>
    <row r="289" spans="1:12" ht="26.25" customHeight="1">
      <c r="A289" s="27">
        <v>3</v>
      </c>
      <c r="B289" s="27">
        <v>3</v>
      </c>
      <c r="C289" s="26">
        <v>1</v>
      </c>
      <c r="D289" s="37">
        <v>1</v>
      </c>
      <c r="E289" s="37"/>
      <c r="F289" s="31"/>
      <c r="G289" s="45" t="s">
        <v>125</v>
      </c>
      <c r="H289" s="143">
        <v>253</v>
      </c>
      <c r="I289" s="89">
        <f>I290</f>
        <v>0</v>
      </c>
      <c r="J289" s="113">
        <f>J290</f>
        <v>0</v>
      </c>
      <c r="K289" s="90">
        <f>K290</f>
        <v>0</v>
      </c>
      <c r="L289" s="91">
        <f>L290</f>
        <v>0</v>
      </c>
    </row>
    <row r="290" spans="1:12" ht="27.75" customHeight="1">
      <c r="A290" s="27">
        <v>3</v>
      </c>
      <c r="B290" s="27">
        <v>3</v>
      </c>
      <c r="C290" s="26">
        <v>1</v>
      </c>
      <c r="D290" s="37">
        <v>1</v>
      </c>
      <c r="E290" s="37">
        <v>1</v>
      </c>
      <c r="F290" s="31"/>
      <c r="G290" s="45" t="s">
        <v>125</v>
      </c>
      <c r="H290" s="145">
        <v>254</v>
      </c>
      <c r="I290" s="89">
        <f>SUM(I291:I293)</f>
        <v>0</v>
      </c>
      <c r="J290" s="113">
        <f>SUM(J291:J293)</f>
        <v>0</v>
      </c>
      <c r="K290" s="90">
        <f>SUM(K291:K293)</f>
        <v>0</v>
      </c>
      <c r="L290" s="91">
        <f>SUM(L291:L293)</f>
        <v>0</v>
      </c>
    </row>
    <row r="291" spans="1:12" ht="15" customHeight="1">
      <c r="A291" s="27">
        <v>3</v>
      </c>
      <c r="B291" s="27">
        <v>3</v>
      </c>
      <c r="C291" s="26">
        <v>1</v>
      </c>
      <c r="D291" s="37">
        <v>1</v>
      </c>
      <c r="E291" s="37">
        <v>1</v>
      </c>
      <c r="F291" s="31">
        <v>1</v>
      </c>
      <c r="G291" s="45" t="s">
        <v>13</v>
      </c>
      <c r="H291" s="143">
        <v>255</v>
      </c>
      <c r="I291" s="81"/>
      <c r="J291" s="81"/>
      <c r="K291" s="81"/>
      <c r="L291" s="81"/>
    </row>
    <row r="292" spans="1:12" ht="14.25" customHeight="1">
      <c r="A292" s="27">
        <v>3</v>
      </c>
      <c r="B292" s="27">
        <v>3</v>
      </c>
      <c r="C292" s="26">
        <v>1</v>
      </c>
      <c r="D292" s="37">
        <v>1</v>
      </c>
      <c r="E292" s="37">
        <v>1</v>
      </c>
      <c r="F292" s="31">
        <v>2</v>
      </c>
      <c r="G292" s="45" t="s">
        <v>83</v>
      </c>
      <c r="H292" s="145">
        <v>256</v>
      </c>
      <c r="I292" s="81"/>
      <c r="J292" s="81"/>
      <c r="K292" s="81"/>
      <c r="L292" s="81"/>
    </row>
    <row r="293" spans="1:12" ht="19.5" customHeight="1">
      <c r="A293" s="27">
        <v>3</v>
      </c>
      <c r="B293" s="26">
        <v>3</v>
      </c>
      <c r="C293" s="36">
        <v>1</v>
      </c>
      <c r="D293" s="37">
        <v>1</v>
      </c>
      <c r="E293" s="37">
        <v>1</v>
      </c>
      <c r="F293" s="31">
        <v>3</v>
      </c>
      <c r="G293" s="45" t="s">
        <v>126</v>
      </c>
      <c r="H293" s="143">
        <v>257</v>
      </c>
      <c r="I293" s="81"/>
      <c r="J293" s="81"/>
      <c r="K293" s="81"/>
      <c r="L293" s="81"/>
    </row>
    <row r="294" spans="1:12" ht="25.5">
      <c r="A294" s="48">
        <v>3</v>
      </c>
      <c r="B294" s="36">
        <v>3</v>
      </c>
      <c r="C294" s="26">
        <v>1</v>
      </c>
      <c r="D294" s="37">
        <v>2</v>
      </c>
      <c r="E294" s="37"/>
      <c r="F294" s="31"/>
      <c r="G294" s="45" t="s">
        <v>80</v>
      </c>
      <c r="H294" s="145">
        <v>258</v>
      </c>
      <c r="I294" s="89">
        <f>I295</f>
        <v>0</v>
      </c>
      <c r="J294" s="113">
        <f>J295</f>
        <v>0</v>
      </c>
      <c r="K294" s="90">
        <f>K295</f>
        <v>0</v>
      </c>
      <c r="L294" s="91">
        <f>L295</f>
        <v>0</v>
      </c>
    </row>
    <row r="295" spans="1:12" ht="24.75" customHeight="1">
      <c r="A295" s="48">
        <v>3</v>
      </c>
      <c r="B295" s="48">
        <v>3</v>
      </c>
      <c r="C295" s="36">
        <v>1</v>
      </c>
      <c r="D295" s="41">
        <v>2</v>
      </c>
      <c r="E295" s="41">
        <v>1</v>
      </c>
      <c r="F295" s="29"/>
      <c r="G295" s="47" t="s">
        <v>80</v>
      </c>
      <c r="H295" s="145">
        <v>259</v>
      </c>
      <c r="I295" s="86">
        <f>SUM(I296:I297)</f>
        <v>0</v>
      </c>
      <c r="J295" s="114">
        <f>SUM(J296:J297)</f>
        <v>0</v>
      </c>
      <c r="K295" s="87">
        <f>SUM(K296:K297)</f>
        <v>0</v>
      </c>
      <c r="L295" s="88">
        <f>SUM(L296:L297)</f>
        <v>0</v>
      </c>
    </row>
    <row r="296" spans="1:12" ht="15" customHeight="1">
      <c r="A296" s="27">
        <v>3</v>
      </c>
      <c r="B296" s="27">
        <v>3</v>
      </c>
      <c r="C296" s="26">
        <v>1</v>
      </c>
      <c r="D296" s="37">
        <v>2</v>
      </c>
      <c r="E296" s="37">
        <v>1</v>
      </c>
      <c r="F296" s="31">
        <v>1</v>
      </c>
      <c r="G296" s="45" t="s">
        <v>73</v>
      </c>
      <c r="H296" s="145">
        <v>260</v>
      </c>
      <c r="I296" s="81"/>
      <c r="J296" s="81"/>
      <c r="K296" s="81"/>
      <c r="L296" s="81"/>
    </row>
    <row r="297" spans="1:12" ht="13.5" customHeight="1">
      <c r="A297" s="30">
        <v>3</v>
      </c>
      <c r="B297" s="58">
        <v>3</v>
      </c>
      <c r="C297" s="49">
        <v>1</v>
      </c>
      <c r="D297" s="50">
        <v>2</v>
      </c>
      <c r="E297" s="50">
        <v>1</v>
      </c>
      <c r="F297" s="55">
        <v>2</v>
      </c>
      <c r="G297" s="51" t="s">
        <v>74</v>
      </c>
      <c r="H297" s="145">
        <v>261</v>
      </c>
      <c r="I297" s="81"/>
      <c r="J297" s="81"/>
      <c r="K297" s="81"/>
      <c r="L297" s="81"/>
    </row>
    <row r="298" spans="1:12" ht="14.25" customHeight="1">
      <c r="A298" s="26">
        <v>3</v>
      </c>
      <c r="B298" s="45">
        <v>3</v>
      </c>
      <c r="C298" s="26">
        <v>1</v>
      </c>
      <c r="D298" s="37">
        <v>3</v>
      </c>
      <c r="E298" s="37"/>
      <c r="F298" s="31"/>
      <c r="G298" s="45" t="s">
        <v>127</v>
      </c>
      <c r="H298" s="145">
        <v>262</v>
      </c>
      <c r="I298" s="89">
        <f>I299</f>
        <v>0</v>
      </c>
      <c r="J298" s="113">
        <f>J299</f>
        <v>0</v>
      </c>
      <c r="K298" s="90">
        <f>K299</f>
        <v>0</v>
      </c>
      <c r="L298" s="91">
        <f>L299</f>
        <v>0</v>
      </c>
    </row>
    <row r="299" spans="1:12" ht="15" customHeight="1">
      <c r="A299" s="26">
        <v>3</v>
      </c>
      <c r="B299" s="51">
        <v>3</v>
      </c>
      <c r="C299" s="49">
        <v>1</v>
      </c>
      <c r="D299" s="50">
        <v>3</v>
      </c>
      <c r="E299" s="50">
        <v>1</v>
      </c>
      <c r="F299" s="55"/>
      <c r="G299" s="51" t="s">
        <v>127</v>
      </c>
      <c r="H299" s="145">
        <v>263</v>
      </c>
      <c r="I299" s="91">
        <f>I300+I301</f>
        <v>0</v>
      </c>
      <c r="J299" s="91">
        <f>J300+J301</f>
        <v>0</v>
      </c>
      <c r="K299" s="91">
        <f>K300+K301</f>
        <v>0</v>
      </c>
      <c r="L299" s="91">
        <f>L300+L301</f>
        <v>0</v>
      </c>
    </row>
    <row r="300" spans="1:12" ht="14.25" customHeight="1">
      <c r="A300" s="26">
        <v>3</v>
      </c>
      <c r="B300" s="45">
        <v>3</v>
      </c>
      <c r="C300" s="26">
        <v>1</v>
      </c>
      <c r="D300" s="37">
        <v>3</v>
      </c>
      <c r="E300" s="37">
        <v>1</v>
      </c>
      <c r="F300" s="31">
        <v>1</v>
      </c>
      <c r="G300" s="45" t="s">
        <v>76</v>
      </c>
      <c r="H300" s="145">
        <v>264</v>
      </c>
      <c r="I300" s="92"/>
      <c r="J300" s="92"/>
      <c r="K300" s="92"/>
      <c r="L300" s="93"/>
    </row>
    <row r="301" spans="1:12" ht="14.25" customHeight="1">
      <c r="A301" s="26">
        <v>3</v>
      </c>
      <c r="B301" s="45">
        <v>3</v>
      </c>
      <c r="C301" s="26">
        <v>1</v>
      </c>
      <c r="D301" s="37">
        <v>3</v>
      </c>
      <c r="E301" s="37">
        <v>1</v>
      </c>
      <c r="F301" s="31">
        <v>2</v>
      </c>
      <c r="G301" s="45" t="s">
        <v>77</v>
      </c>
      <c r="H301" s="145">
        <v>265</v>
      </c>
      <c r="I301" s="81"/>
      <c r="J301" s="81"/>
      <c r="K301" s="81"/>
      <c r="L301" s="81"/>
    </row>
    <row r="302" spans="1:12">
      <c r="A302" s="26">
        <v>3</v>
      </c>
      <c r="B302" s="45">
        <v>3</v>
      </c>
      <c r="C302" s="26">
        <v>1</v>
      </c>
      <c r="D302" s="37">
        <v>4</v>
      </c>
      <c r="E302" s="37"/>
      <c r="F302" s="31"/>
      <c r="G302" s="45" t="s">
        <v>81</v>
      </c>
      <c r="H302" s="145">
        <v>266</v>
      </c>
      <c r="I302" s="89">
        <f>I303</f>
        <v>0</v>
      </c>
      <c r="J302" s="113">
        <f>J303</f>
        <v>0</v>
      </c>
      <c r="K302" s="90">
        <f>K303</f>
        <v>0</v>
      </c>
      <c r="L302" s="91">
        <f>L303</f>
        <v>0</v>
      </c>
    </row>
    <row r="303" spans="1:12" ht="15" customHeight="1">
      <c r="A303" s="27">
        <v>3</v>
      </c>
      <c r="B303" s="26">
        <v>3</v>
      </c>
      <c r="C303" s="37">
        <v>1</v>
      </c>
      <c r="D303" s="37">
        <v>4</v>
      </c>
      <c r="E303" s="37">
        <v>1</v>
      </c>
      <c r="F303" s="31"/>
      <c r="G303" s="45" t="s">
        <v>81</v>
      </c>
      <c r="H303" s="145">
        <v>267</v>
      </c>
      <c r="I303" s="89">
        <f>SUM(I304:I305)</f>
        <v>0</v>
      </c>
      <c r="J303" s="89">
        <f>SUM(J304:J305)</f>
        <v>0</v>
      </c>
      <c r="K303" s="89">
        <f>SUM(K304:K305)</f>
        <v>0</v>
      </c>
      <c r="L303" s="89">
        <f>SUM(L304:L305)</f>
        <v>0</v>
      </c>
    </row>
    <row r="304" spans="1:12">
      <c r="A304" s="27">
        <v>3</v>
      </c>
      <c r="B304" s="26">
        <v>3</v>
      </c>
      <c r="C304" s="37">
        <v>1</v>
      </c>
      <c r="D304" s="37">
        <v>4</v>
      </c>
      <c r="E304" s="37">
        <v>1</v>
      </c>
      <c r="F304" s="31">
        <v>1</v>
      </c>
      <c r="G304" s="45" t="s">
        <v>76</v>
      </c>
      <c r="H304" s="145">
        <v>268</v>
      </c>
      <c r="I304" s="80"/>
      <c r="J304" s="81"/>
      <c r="K304" s="81"/>
      <c r="L304" s="80"/>
    </row>
    <row r="305" spans="1:12" ht="14.25" customHeight="1">
      <c r="A305" s="26">
        <v>3</v>
      </c>
      <c r="B305" s="37">
        <v>3</v>
      </c>
      <c r="C305" s="37">
        <v>1</v>
      </c>
      <c r="D305" s="37">
        <v>4</v>
      </c>
      <c r="E305" s="37">
        <v>1</v>
      </c>
      <c r="F305" s="31">
        <v>2</v>
      </c>
      <c r="G305" s="37" t="s">
        <v>77</v>
      </c>
      <c r="H305" s="145">
        <v>269</v>
      </c>
      <c r="I305" s="81"/>
      <c r="J305" s="92"/>
      <c r="K305" s="92"/>
      <c r="L305" s="93"/>
    </row>
    <row r="306" spans="1:12" ht="27" customHeight="1">
      <c r="A306" s="26">
        <v>3</v>
      </c>
      <c r="B306" s="37">
        <v>3</v>
      </c>
      <c r="C306" s="37">
        <v>1</v>
      </c>
      <c r="D306" s="37">
        <v>5</v>
      </c>
      <c r="E306" s="37"/>
      <c r="F306" s="31"/>
      <c r="G306" s="45" t="s">
        <v>82</v>
      </c>
      <c r="H306" s="145">
        <v>270</v>
      </c>
      <c r="I306" s="88">
        <f t="shared" ref="I306:L307" si="26">I307</f>
        <v>0</v>
      </c>
      <c r="J306" s="113">
        <f t="shared" si="26"/>
        <v>0</v>
      </c>
      <c r="K306" s="91">
        <f t="shared" si="26"/>
        <v>0</v>
      </c>
      <c r="L306" s="91">
        <f t="shared" si="26"/>
        <v>0</v>
      </c>
    </row>
    <row r="307" spans="1:12" ht="27" customHeight="1">
      <c r="A307" s="36">
        <v>3</v>
      </c>
      <c r="B307" s="50">
        <v>3</v>
      </c>
      <c r="C307" s="50">
        <v>1</v>
      </c>
      <c r="D307" s="50">
        <v>5</v>
      </c>
      <c r="E307" s="50">
        <v>1</v>
      </c>
      <c r="F307" s="55"/>
      <c r="G307" s="51" t="s">
        <v>82</v>
      </c>
      <c r="H307" s="145">
        <v>271</v>
      </c>
      <c r="I307" s="91">
        <f t="shared" si="26"/>
        <v>0</v>
      </c>
      <c r="J307" s="114">
        <f t="shared" si="26"/>
        <v>0</v>
      </c>
      <c r="K307" s="88">
        <f t="shared" si="26"/>
        <v>0</v>
      </c>
      <c r="L307" s="88">
        <f t="shared" si="26"/>
        <v>0</v>
      </c>
    </row>
    <row r="308" spans="1:12" ht="25.5" customHeight="1">
      <c r="A308" s="26">
        <v>3</v>
      </c>
      <c r="B308" s="37">
        <v>3</v>
      </c>
      <c r="C308" s="37">
        <v>1</v>
      </c>
      <c r="D308" s="37">
        <v>5</v>
      </c>
      <c r="E308" s="37">
        <v>1</v>
      </c>
      <c r="F308" s="31">
        <v>1</v>
      </c>
      <c r="G308" s="45" t="s">
        <v>82</v>
      </c>
      <c r="H308" s="145">
        <v>272</v>
      </c>
      <c r="I308" s="81"/>
      <c r="J308" s="92"/>
      <c r="K308" s="92"/>
      <c r="L308" s="93"/>
    </row>
    <row r="309" spans="1:12" ht="12.75" customHeight="1">
      <c r="A309" s="26">
        <v>3</v>
      </c>
      <c r="B309" s="37">
        <v>3</v>
      </c>
      <c r="C309" s="37">
        <v>1</v>
      </c>
      <c r="D309" s="37">
        <v>6</v>
      </c>
      <c r="E309" s="37"/>
      <c r="F309" s="31"/>
      <c r="G309" s="45" t="s">
        <v>128</v>
      </c>
      <c r="H309" s="145">
        <v>273</v>
      </c>
      <c r="I309" s="91">
        <f t="shared" ref="I309:L310" si="27">I310</f>
        <v>0</v>
      </c>
      <c r="J309" s="113">
        <f t="shared" si="27"/>
        <v>0</v>
      </c>
      <c r="K309" s="91">
        <f t="shared" si="27"/>
        <v>0</v>
      </c>
      <c r="L309" s="91">
        <f t="shared" si="27"/>
        <v>0</v>
      </c>
    </row>
    <row r="310" spans="1:12" ht="14.25" customHeight="1">
      <c r="A310" s="26">
        <v>3</v>
      </c>
      <c r="B310" s="37">
        <v>3</v>
      </c>
      <c r="C310" s="37">
        <v>1</v>
      </c>
      <c r="D310" s="37">
        <v>6</v>
      </c>
      <c r="E310" s="37">
        <v>1</v>
      </c>
      <c r="F310" s="31"/>
      <c r="G310" s="45" t="s">
        <v>128</v>
      </c>
      <c r="H310" s="145">
        <v>274</v>
      </c>
      <c r="I310" s="89">
        <f t="shared" si="27"/>
        <v>0</v>
      </c>
      <c r="J310" s="113">
        <f t="shared" si="27"/>
        <v>0</v>
      </c>
      <c r="K310" s="91">
        <f t="shared" si="27"/>
        <v>0</v>
      </c>
      <c r="L310" s="91">
        <f t="shared" si="27"/>
        <v>0</v>
      </c>
    </row>
    <row r="311" spans="1:12" ht="14.25" customHeight="1">
      <c r="A311" s="26">
        <v>3</v>
      </c>
      <c r="B311" s="37">
        <v>3</v>
      </c>
      <c r="C311" s="37">
        <v>1</v>
      </c>
      <c r="D311" s="37">
        <v>6</v>
      </c>
      <c r="E311" s="37">
        <v>1</v>
      </c>
      <c r="F311" s="31">
        <v>1</v>
      </c>
      <c r="G311" s="45" t="s">
        <v>128</v>
      </c>
      <c r="H311" s="145">
        <v>275</v>
      </c>
      <c r="I311" s="92"/>
      <c r="J311" s="92"/>
      <c r="K311" s="92"/>
      <c r="L311" s="93"/>
    </row>
    <row r="312" spans="1:12" ht="12.75" customHeight="1">
      <c r="A312" s="26">
        <v>3</v>
      </c>
      <c r="B312" s="37">
        <v>3</v>
      </c>
      <c r="C312" s="37">
        <v>1</v>
      </c>
      <c r="D312" s="37">
        <v>7</v>
      </c>
      <c r="E312" s="37"/>
      <c r="F312" s="31"/>
      <c r="G312" s="45" t="s">
        <v>129</v>
      </c>
      <c r="H312" s="145">
        <v>276</v>
      </c>
      <c r="I312" s="89">
        <f>I313</f>
        <v>0</v>
      </c>
      <c r="J312" s="113">
        <f>J313</f>
        <v>0</v>
      </c>
      <c r="K312" s="91">
        <f>K313</f>
        <v>0</v>
      </c>
      <c r="L312" s="91">
        <f>L313</f>
        <v>0</v>
      </c>
    </row>
    <row r="313" spans="1:12" ht="12.75" customHeight="1">
      <c r="A313" s="26">
        <v>3</v>
      </c>
      <c r="B313" s="37">
        <v>3</v>
      </c>
      <c r="C313" s="37">
        <v>1</v>
      </c>
      <c r="D313" s="37">
        <v>7</v>
      </c>
      <c r="E313" s="37">
        <v>1</v>
      </c>
      <c r="F313" s="31"/>
      <c r="G313" s="45" t="s">
        <v>129</v>
      </c>
      <c r="H313" s="145">
        <v>277</v>
      </c>
      <c r="I313" s="89">
        <f>I314+I315</f>
        <v>0</v>
      </c>
      <c r="J313" s="89">
        <f>J314+J315</f>
        <v>0</v>
      </c>
      <c r="K313" s="89">
        <f>K314+K315</f>
        <v>0</v>
      </c>
      <c r="L313" s="89">
        <f>L314+L315</f>
        <v>0</v>
      </c>
    </row>
    <row r="314" spans="1:12" ht="12.75" customHeight="1">
      <c r="A314" s="26">
        <v>3</v>
      </c>
      <c r="B314" s="37">
        <v>3</v>
      </c>
      <c r="C314" s="37">
        <v>1</v>
      </c>
      <c r="D314" s="37">
        <v>7</v>
      </c>
      <c r="E314" s="37">
        <v>1</v>
      </c>
      <c r="F314" s="31">
        <v>1</v>
      </c>
      <c r="G314" s="45" t="s">
        <v>76</v>
      </c>
      <c r="H314" s="145">
        <v>278</v>
      </c>
      <c r="I314" s="92"/>
      <c r="J314" s="92"/>
      <c r="K314" s="92"/>
      <c r="L314" s="93"/>
    </row>
    <row r="315" spans="1:12" ht="12.75" customHeight="1">
      <c r="A315" s="26">
        <v>3</v>
      </c>
      <c r="B315" s="37">
        <v>3</v>
      </c>
      <c r="C315" s="37">
        <v>1</v>
      </c>
      <c r="D315" s="37">
        <v>7</v>
      </c>
      <c r="E315" s="37">
        <v>1</v>
      </c>
      <c r="F315" s="31">
        <v>2</v>
      </c>
      <c r="G315" s="45" t="s">
        <v>77</v>
      </c>
      <c r="H315" s="145">
        <v>279</v>
      </c>
      <c r="I315" s="81"/>
      <c r="J315" s="81"/>
      <c r="K315" s="81"/>
      <c r="L315" s="81"/>
    </row>
    <row r="316" spans="1:12" ht="12" customHeight="1">
      <c r="A316" s="26">
        <v>3</v>
      </c>
      <c r="B316" s="37">
        <v>3</v>
      </c>
      <c r="C316" s="37">
        <v>2</v>
      </c>
      <c r="D316" s="37"/>
      <c r="E316" s="37"/>
      <c r="F316" s="31"/>
      <c r="G316" s="168" t="s">
        <v>79</v>
      </c>
      <c r="H316" s="145">
        <v>280</v>
      </c>
      <c r="I316" s="89">
        <f>SUM(I317+I322+I326+I331+I335+I338+I341)</f>
        <v>0</v>
      </c>
      <c r="J316" s="113">
        <f>SUM(J317+J322+J326+J331+J335+J338+J341)</f>
        <v>0</v>
      </c>
      <c r="K316" s="91">
        <f>SUM(K317+K322+K326+K331+K335+K338+K341)</f>
        <v>0</v>
      </c>
      <c r="L316" s="91">
        <f>SUM(L317+L322+L326+L331+L335+L338+L341)</f>
        <v>0</v>
      </c>
    </row>
    <row r="317" spans="1:12" ht="24" customHeight="1">
      <c r="A317" s="26">
        <v>3</v>
      </c>
      <c r="B317" s="37">
        <v>3</v>
      </c>
      <c r="C317" s="37">
        <v>2</v>
      </c>
      <c r="D317" s="37">
        <v>1</v>
      </c>
      <c r="E317" s="37"/>
      <c r="F317" s="31"/>
      <c r="G317" s="45" t="s">
        <v>130</v>
      </c>
      <c r="H317" s="145">
        <v>281</v>
      </c>
      <c r="I317" s="89">
        <f>I318</f>
        <v>0</v>
      </c>
      <c r="J317" s="113">
        <f>J318</f>
        <v>0</v>
      </c>
      <c r="K317" s="91">
        <f>K318</f>
        <v>0</v>
      </c>
      <c r="L317" s="91">
        <f>L318</f>
        <v>0</v>
      </c>
    </row>
    <row r="318" spans="1:12" ht="25.5">
      <c r="A318" s="27">
        <v>3</v>
      </c>
      <c r="B318" s="26">
        <v>3</v>
      </c>
      <c r="C318" s="37">
        <v>2</v>
      </c>
      <c r="D318" s="45">
        <v>1</v>
      </c>
      <c r="E318" s="26">
        <v>1</v>
      </c>
      <c r="F318" s="31"/>
      <c r="G318" s="45" t="s">
        <v>130</v>
      </c>
      <c r="H318" s="145">
        <v>282</v>
      </c>
      <c r="I318" s="89">
        <f>SUM(I319:I321)</f>
        <v>0</v>
      </c>
      <c r="J318" s="113">
        <f>SUM(J319:J321)</f>
        <v>0</v>
      </c>
      <c r="K318" s="91">
        <f>SUM(K319:K321)</f>
        <v>0</v>
      </c>
      <c r="L318" s="91">
        <f>SUM(L319:L321)</f>
        <v>0</v>
      </c>
    </row>
    <row r="319" spans="1:12" ht="12" customHeight="1">
      <c r="A319" s="27">
        <v>3</v>
      </c>
      <c r="B319" s="26">
        <v>3</v>
      </c>
      <c r="C319" s="37">
        <v>2</v>
      </c>
      <c r="D319" s="45">
        <v>1</v>
      </c>
      <c r="E319" s="26">
        <v>1</v>
      </c>
      <c r="F319" s="31">
        <v>1</v>
      </c>
      <c r="G319" s="45" t="s">
        <v>13</v>
      </c>
      <c r="H319" s="145">
        <v>283</v>
      </c>
      <c r="I319" s="81"/>
      <c r="J319" s="81"/>
      <c r="K319" s="81"/>
      <c r="L319" s="81"/>
    </row>
    <row r="320" spans="1:12" ht="15" customHeight="1">
      <c r="A320" s="48">
        <v>3</v>
      </c>
      <c r="B320" s="36">
        <v>3</v>
      </c>
      <c r="C320" s="41">
        <v>2</v>
      </c>
      <c r="D320" s="47">
        <v>1</v>
      </c>
      <c r="E320" s="36">
        <v>1</v>
      </c>
      <c r="F320" s="29">
        <v>2</v>
      </c>
      <c r="G320" s="47" t="s">
        <v>83</v>
      </c>
      <c r="H320" s="145">
        <v>284</v>
      </c>
      <c r="I320" s="81"/>
      <c r="J320" s="81"/>
      <c r="K320" s="81"/>
      <c r="L320" s="81"/>
    </row>
    <row r="321" spans="1:12">
      <c r="A321" s="27">
        <v>3</v>
      </c>
      <c r="B321" s="27">
        <v>3</v>
      </c>
      <c r="C321" s="26">
        <v>2</v>
      </c>
      <c r="D321" s="45">
        <v>1</v>
      </c>
      <c r="E321" s="26">
        <v>1</v>
      </c>
      <c r="F321" s="31">
        <v>3</v>
      </c>
      <c r="G321" s="45" t="s">
        <v>126</v>
      </c>
      <c r="H321" s="145">
        <v>285</v>
      </c>
      <c r="I321" s="81"/>
      <c r="J321" s="81"/>
      <c r="K321" s="81"/>
      <c r="L321" s="81"/>
    </row>
    <row r="322" spans="1:12" ht="25.5">
      <c r="A322" s="30">
        <v>3</v>
      </c>
      <c r="B322" s="30">
        <v>3</v>
      </c>
      <c r="C322" s="49">
        <v>2</v>
      </c>
      <c r="D322" s="51">
        <v>2</v>
      </c>
      <c r="E322" s="49"/>
      <c r="F322" s="55"/>
      <c r="G322" s="51" t="s">
        <v>80</v>
      </c>
      <c r="H322" s="145">
        <v>286</v>
      </c>
      <c r="I322" s="105">
        <f>I323</f>
        <v>0</v>
      </c>
      <c r="J322" s="115">
        <f>J323</f>
        <v>0</v>
      </c>
      <c r="K322" s="107">
        <f>K323</f>
        <v>0</v>
      </c>
      <c r="L322" s="107">
        <f>L323</f>
        <v>0</v>
      </c>
    </row>
    <row r="323" spans="1:12" ht="25.5">
      <c r="A323" s="27">
        <v>3</v>
      </c>
      <c r="B323" s="27">
        <v>3</v>
      </c>
      <c r="C323" s="26">
        <v>2</v>
      </c>
      <c r="D323" s="45">
        <v>2</v>
      </c>
      <c r="E323" s="26">
        <v>1</v>
      </c>
      <c r="F323" s="31"/>
      <c r="G323" s="45" t="s">
        <v>80</v>
      </c>
      <c r="H323" s="145">
        <v>287</v>
      </c>
      <c r="I323" s="89">
        <f>SUM(I324:I325)</f>
        <v>0</v>
      </c>
      <c r="J323" s="90">
        <f>SUM(J324:J325)</f>
        <v>0</v>
      </c>
      <c r="K323" s="91">
        <f>SUM(K324:K325)</f>
        <v>0</v>
      </c>
      <c r="L323" s="91">
        <f>SUM(L324:L325)</f>
        <v>0</v>
      </c>
    </row>
    <row r="324" spans="1:12">
      <c r="A324" s="27">
        <v>3</v>
      </c>
      <c r="B324" s="27">
        <v>3</v>
      </c>
      <c r="C324" s="26">
        <v>2</v>
      </c>
      <c r="D324" s="45">
        <v>2</v>
      </c>
      <c r="E324" s="27">
        <v>1</v>
      </c>
      <c r="F324" s="25">
        <v>1</v>
      </c>
      <c r="G324" s="45" t="s">
        <v>73</v>
      </c>
      <c r="H324" s="145">
        <v>288</v>
      </c>
      <c r="I324" s="81"/>
      <c r="J324" s="81"/>
      <c r="K324" s="81"/>
      <c r="L324" s="81"/>
    </row>
    <row r="325" spans="1:12">
      <c r="A325" s="30">
        <v>3</v>
      </c>
      <c r="B325" s="30">
        <v>3</v>
      </c>
      <c r="C325" s="34">
        <v>2</v>
      </c>
      <c r="D325" s="39">
        <v>2</v>
      </c>
      <c r="E325" s="9">
        <v>1</v>
      </c>
      <c r="F325" s="24">
        <v>2</v>
      </c>
      <c r="G325" s="9" t="s">
        <v>74</v>
      </c>
      <c r="H325" s="145">
        <v>289</v>
      </c>
      <c r="I325" s="81"/>
      <c r="J325" s="81"/>
      <c r="K325" s="81"/>
      <c r="L325" s="81"/>
    </row>
    <row r="326" spans="1:12" ht="15" customHeight="1">
      <c r="A326" s="27">
        <v>3</v>
      </c>
      <c r="B326" s="27">
        <v>3</v>
      </c>
      <c r="C326" s="26">
        <v>2</v>
      </c>
      <c r="D326" s="37">
        <v>3</v>
      </c>
      <c r="E326" s="45"/>
      <c r="F326" s="25"/>
      <c r="G326" s="45" t="s">
        <v>127</v>
      </c>
      <c r="H326" s="145">
        <v>290</v>
      </c>
      <c r="I326" s="89">
        <f>I327</f>
        <v>0</v>
      </c>
      <c r="J326" s="90">
        <f>J327</f>
        <v>0</v>
      </c>
      <c r="K326" s="90">
        <f>K327</f>
        <v>0</v>
      </c>
      <c r="L326" s="91">
        <f>L327</f>
        <v>0</v>
      </c>
    </row>
    <row r="327" spans="1:12" ht="15" customHeight="1">
      <c r="A327" s="27">
        <v>3</v>
      </c>
      <c r="B327" s="27">
        <v>3</v>
      </c>
      <c r="C327" s="26">
        <v>2</v>
      </c>
      <c r="D327" s="37">
        <v>3</v>
      </c>
      <c r="E327" s="45">
        <v>1</v>
      </c>
      <c r="F327" s="25"/>
      <c r="G327" s="37" t="s">
        <v>127</v>
      </c>
      <c r="H327" s="145">
        <v>291</v>
      </c>
      <c r="I327" s="89">
        <f>I328+I329</f>
        <v>0</v>
      </c>
      <c r="J327" s="89">
        <f>J328+J329</f>
        <v>0</v>
      </c>
      <c r="K327" s="89">
        <f>K328+K329</f>
        <v>0</v>
      </c>
      <c r="L327" s="89">
        <f>L328+L329</f>
        <v>0</v>
      </c>
    </row>
    <row r="328" spans="1:12" ht="15" customHeight="1">
      <c r="A328" s="27">
        <v>3</v>
      </c>
      <c r="B328" s="27">
        <v>3</v>
      </c>
      <c r="C328" s="26">
        <v>2</v>
      </c>
      <c r="D328" s="37">
        <v>3</v>
      </c>
      <c r="E328" s="45">
        <v>1</v>
      </c>
      <c r="F328" s="25">
        <v>1</v>
      </c>
      <c r="G328" s="45" t="s">
        <v>76</v>
      </c>
      <c r="H328" s="145">
        <v>292</v>
      </c>
      <c r="I328" s="92"/>
      <c r="J328" s="92"/>
      <c r="K328" s="92"/>
      <c r="L328" s="93"/>
    </row>
    <row r="329" spans="1:12" ht="15" customHeight="1">
      <c r="A329" s="27">
        <v>3</v>
      </c>
      <c r="B329" s="27">
        <v>3</v>
      </c>
      <c r="C329" s="26">
        <v>2</v>
      </c>
      <c r="D329" s="37">
        <v>3</v>
      </c>
      <c r="E329" s="45">
        <v>1</v>
      </c>
      <c r="F329" s="25">
        <v>2</v>
      </c>
      <c r="G329" s="45" t="s">
        <v>77</v>
      </c>
      <c r="H329" s="145">
        <v>293</v>
      </c>
      <c r="I329" s="81"/>
      <c r="J329" s="81"/>
      <c r="K329" s="81"/>
      <c r="L329" s="81"/>
    </row>
    <row r="330" spans="1:12" ht="12.75" customHeight="1">
      <c r="A330" s="305">
        <v>1</v>
      </c>
      <c r="B330" s="306"/>
      <c r="C330" s="306"/>
      <c r="D330" s="306"/>
      <c r="E330" s="306"/>
      <c r="F330" s="307"/>
      <c r="G330" s="154">
        <v>2</v>
      </c>
      <c r="H330" s="145">
        <v>3</v>
      </c>
      <c r="I330" s="156">
        <v>4</v>
      </c>
      <c r="J330" s="165">
        <v>5</v>
      </c>
      <c r="K330" s="155">
        <v>6</v>
      </c>
      <c r="L330" s="155">
        <v>7</v>
      </c>
    </row>
    <row r="331" spans="1:12">
      <c r="A331" s="27">
        <v>3</v>
      </c>
      <c r="B331" s="27">
        <v>3</v>
      </c>
      <c r="C331" s="26">
        <v>2</v>
      </c>
      <c r="D331" s="37">
        <v>4</v>
      </c>
      <c r="E331" s="37"/>
      <c r="F331" s="31"/>
      <c r="G331" s="37" t="s">
        <v>81</v>
      </c>
      <c r="H331" s="141">
        <v>294</v>
      </c>
      <c r="I331" s="89">
        <f>I332</f>
        <v>0</v>
      </c>
      <c r="J331" s="90">
        <f>J332</f>
        <v>0</v>
      </c>
      <c r="K331" s="90">
        <f>K332</f>
        <v>0</v>
      </c>
      <c r="L331" s="91">
        <f>L332</f>
        <v>0</v>
      </c>
    </row>
    <row r="332" spans="1:12">
      <c r="A332" s="48">
        <v>3</v>
      </c>
      <c r="B332" s="48">
        <v>3</v>
      </c>
      <c r="C332" s="36">
        <v>2</v>
      </c>
      <c r="D332" s="41">
        <v>4</v>
      </c>
      <c r="E332" s="41">
        <v>1</v>
      </c>
      <c r="F332" s="29"/>
      <c r="G332" s="41" t="s">
        <v>81</v>
      </c>
      <c r="H332" s="142">
        <v>295</v>
      </c>
      <c r="I332" s="86">
        <f>SUM(I333:I334)</f>
        <v>0</v>
      </c>
      <c r="J332" s="87">
        <f>SUM(J333:J334)</f>
        <v>0</v>
      </c>
      <c r="K332" s="87">
        <f>SUM(K333:K334)</f>
        <v>0</v>
      </c>
      <c r="L332" s="88">
        <f>SUM(L333:L334)</f>
        <v>0</v>
      </c>
    </row>
    <row r="333" spans="1:12" ht="14.25" customHeight="1">
      <c r="A333" s="27">
        <v>3</v>
      </c>
      <c r="B333" s="27">
        <v>3</v>
      </c>
      <c r="C333" s="26">
        <v>2</v>
      </c>
      <c r="D333" s="37">
        <v>4</v>
      </c>
      <c r="E333" s="37">
        <v>1</v>
      </c>
      <c r="F333" s="31">
        <v>1</v>
      </c>
      <c r="G333" s="37" t="s">
        <v>76</v>
      </c>
      <c r="H333" s="141">
        <v>296</v>
      </c>
      <c r="I333" s="81"/>
      <c r="J333" s="81"/>
      <c r="K333" s="81"/>
      <c r="L333" s="81"/>
    </row>
    <row r="334" spans="1:12">
      <c r="A334" s="27">
        <v>3</v>
      </c>
      <c r="B334" s="27">
        <v>3</v>
      </c>
      <c r="C334" s="26">
        <v>2</v>
      </c>
      <c r="D334" s="37">
        <v>4</v>
      </c>
      <c r="E334" s="37">
        <v>1</v>
      </c>
      <c r="F334" s="31">
        <v>2</v>
      </c>
      <c r="G334" s="37" t="s">
        <v>77</v>
      </c>
      <c r="H334" s="142">
        <v>297</v>
      </c>
      <c r="I334" s="81"/>
      <c r="J334" s="81"/>
      <c r="K334" s="81"/>
      <c r="L334" s="81"/>
    </row>
    <row r="335" spans="1:12" ht="25.5">
      <c r="A335" s="27">
        <v>3</v>
      </c>
      <c r="B335" s="27">
        <v>3</v>
      </c>
      <c r="C335" s="26">
        <v>2</v>
      </c>
      <c r="D335" s="37">
        <v>5</v>
      </c>
      <c r="E335" s="37"/>
      <c r="F335" s="31"/>
      <c r="G335" s="37" t="s">
        <v>82</v>
      </c>
      <c r="H335" s="141">
        <v>298</v>
      </c>
      <c r="I335" s="89">
        <f t="shared" ref="I335:L336" si="28">I336</f>
        <v>0</v>
      </c>
      <c r="J335" s="90">
        <f t="shared" si="28"/>
        <v>0</v>
      </c>
      <c r="K335" s="90">
        <f t="shared" si="28"/>
        <v>0</v>
      </c>
      <c r="L335" s="91">
        <f t="shared" si="28"/>
        <v>0</v>
      </c>
    </row>
    <row r="336" spans="1:12" ht="25.5">
      <c r="A336" s="48">
        <v>3</v>
      </c>
      <c r="B336" s="48">
        <v>3</v>
      </c>
      <c r="C336" s="36">
        <v>2</v>
      </c>
      <c r="D336" s="41">
        <v>5</v>
      </c>
      <c r="E336" s="41">
        <v>1</v>
      </c>
      <c r="F336" s="29"/>
      <c r="G336" s="41" t="s">
        <v>82</v>
      </c>
      <c r="H336" s="142">
        <v>299</v>
      </c>
      <c r="I336" s="86">
        <f t="shared" si="28"/>
        <v>0</v>
      </c>
      <c r="J336" s="87">
        <f t="shared" si="28"/>
        <v>0</v>
      </c>
      <c r="K336" s="87">
        <f t="shared" si="28"/>
        <v>0</v>
      </c>
      <c r="L336" s="88">
        <f t="shared" si="28"/>
        <v>0</v>
      </c>
    </row>
    <row r="337" spans="1:12" ht="25.5">
      <c r="A337" s="27">
        <v>3</v>
      </c>
      <c r="B337" s="27">
        <v>3</v>
      </c>
      <c r="C337" s="26">
        <v>2</v>
      </c>
      <c r="D337" s="37">
        <v>5</v>
      </c>
      <c r="E337" s="37">
        <v>1</v>
      </c>
      <c r="F337" s="31">
        <v>1</v>
      </c>
      <c r="G337" s="37" t="s">
        <v>82</v>
      </c>
      <c r="H337" s="141">
        <v>300</v>
      </c>
      <c r="I337" s="92"/>
      <c r="J337" s="92"/>
      <c r="K337" s="92"/>
      <c r="L337" s="93"/>
    </row>
    <row r="338" spans="1:12" ht="14.25" customHeight="1">
      <c r="A338" s="27">
        <v>3</v>
      </c>
      <c r="B338" s="27">
        <v>3</v>
      </c>
      <c r="C338" s="26">
        <v>2</v>
      </c>
      <c r="D338" s="37">
        <v>6</v>
      </c>
      <c r="E338" s="37"/>
      <c r="F338" s="31"/>
      <c r="G338" s="37" t="s">
        <v>128</v>
      </c>
      <c r="H338" s="142">
        <v>301</v>
      </c>
      <c r="I338" s="89">
        <f t="shared" ref="I338:L339" si="29">I339</f>
        <v>0</v>
      </c>
      <c r="J338" s="90">
        <f t="shared" si="29"/>
        <v>0</v>
      </c>
      <c r="K338" s="90">
        <f t="shared" si="29"/>
        <v>0</v>
      </c>
      <c r="L338" s="91">
        <f t="shared" si="29"/>
        <v>0</v>
      </c>
    </row>
    <row r="339" spans="1:12" ht="14.25" customHeight="1">
      <c r="A339" s="27">
        <v>3</v>
      </c>
      <c r="B339" s="27">
        <v>3</v>
      </c>
      <c r="C339" s="26">
        <v>2</v>
      </c>
      <c r="D339" s="37">
        <v>6</v>
      </c>
      <c r="E339" s="37">
        <v>1</v>
      </c>
      <c r="F339" s="31"/>
      <c r="G339" s="37" t="s">
        <v>128</v>
      </c>
      <c r="H339" s="141">
        <v>302</v>
      </c>
      <c r="I339" s="89">
        <f t="shared" si="29"/>
        <v>0</v>
      </c>
      <c r="J339" s="90">
        <f t="shared" si="29"/>
        <v>0</v>
      </c>
      <c r="K339" s="90">
        <f t="shared" si="29"/>
        <v>0</v>
      </c>
      <c r="L339" s="91">
        <f t="shared" si="29"/>
        <v>0</v>
      </c>
    </row>
    <row r="340" spans="1:12" ht="14.25" customHeight="1">
      <c r="A340" s="30">
        <v>3</v>
      </c>
      <c r="B340" s="30">
        <v>3</v>
      </c>
      <c r="C340" s="34">
        <v>2</v>
      </c>
      <c r="D340" s="39">
        <v>6</v>
      </c>
      <c r="E340" s="39">
        <v>1</v>
      </c>
      <c r="F340" s="54">
        <v>1</v>
      </c>
      <c r="G340" s="39" t="s">
        <v>128</v>
      </c>
      <c r="H340" s="142">
        <v>303</v>
      </c>
      <c r="I340" s="92"/>
      <c r="J340" s="92"/>
      <c r="K340" s="92"/>
      <c r="L340" s="93"/>
    </row>
    <row r="341" spans="1:12" ht="13.5" customHeight="1">
      <c r="A341" s="27">
        <v>3</v>
      </c>
      <c r="B341" s="27">
        <v>3</v>
      </c>
      <c r="C341" s="26">
        <v>2</v>
      </c>
      <c r="D341" s="37">
        <v>7</v>
      </c>
      <c r="E341" s="37"/>
      <c r="F341" s="31"/>
      <c r="G341" s="37" t="s">
        <v>129</v>
      </c>
      <c r="H341" s="141">
        <v>304</v>
      </c>
      <c r="I341" s="89">
        <f>I342</f>
        <v>0</v>
      </c>
      <c r="J341" s="90">
        <f t="shared" ref="J341:L342" si="30">J342</f>
        <v>0</v>
      </c>
      <c r="K341" s="90">
        <f t="shared" si="30"/>
        <v>0</v>
      </c>
      <c r="L341" s="91">
        <f t="shared" si="30"/>
        <v>0</v>
      </c>
    </row>
    <row r="342" spans="1:12" ht="13.5" customHeight="1">
      <c r="A342" s="30">
        <v>3</v>
      </c>
      <c r="B342" s="30">
        <v>3</v>
      </c>
      <c r="C342" s="34">
        <v>2</v>
      </c>
      <c r="D342" s="39">
        <v>7</v>
      </c>
      <c r="E342" s="39">
        <v>1</v>
      </c>
      <c r="F342" s="54"/>
      <c r="G342" s="39" t="s">
        <v>129</v>
      </c>
      <c r="H342" s="142">
        <v>305</v>
      </c>
      <c r="I342" s="91">
        <f>I343</f>
        <v>0</v>
      </c>
      <c r="J342" s="90">
        <f t="shared" si="30"/>
        <v>0</v>
      </c>
      <c r="K342" s="90">
        <f t="shared" si="30"/>
        <v>0</v>
      </c>
      <c r="L342" s="91">
        <f t="shared" si="30"/>
        <v>0</v>
      </c>
    </row>
    <row r="343" spans="1:12" ht="16.5" customHeight="1">
      <c r="A343" s="27">
        <v>3</v>
      </c>
      <c r="B343" s="27">
        <v>3</v>
      </c>
      <c r="C343" s="26">
        <v>2</v>
      </c>
      <c r="D343" s="37">
        <v>7</v>
      </c>
      <c r="E343" s="37">
        <v>1</v>
      </c>
      <c r="F343" s="31">
        <v>1</v>
      </c>
      <c r="G343" s="37" t="s">
        <v>129</v>
      </c>
      <c r="H343" s="141">
        <v>306</v>
      </c>
      <c r="I343" s="92"/>
      <c r="J343" s="92"/>
      <c r="K343" s="92"/>
      <c r="L343" s="93"/>
    </row>
    <row r="344" spans="1:12" ht="18.75" customHeight="1">
      <c r="A344" s="67"/>
      <c r="B344" s="67"/>
      <c r="C344" s="68"/>
      <c r="D344" s="60"/>
      <c r="E344" s="69"/>
      <c r="F344" s="70"/>
      <c r="G344" s="181" t="s">
        <v>138</v>
      </c>
      <c r="H344" s="142">
        <v>307</v>
      </c>
      <c r="I344" s="96">
        <f>SUM(I30+I174)</f>
        <v>0</v>
      </c>
      <c r="J344" s="97">
        <f>SUM(J30+J174)</f>
        <v>0</v>
      </c>
      <c r="K344" s="97">
        <f>SUM(K30+K174)</f>
        <v>0</v>
      </c>
      <c r="L344" s="98">
        <f>SUM(L30+L174)</f>
        <v>0</v>
      </c>
    </row>
    <row r="347" spans="1:12">
      <c r="A347" s="7"/>
      <c r="B347" s="7"/>
      <c r="C347" s="7"/>
      <c r="D347" s="137"/>
      <c r="E347" s="137"/>
      <c r="F347" s="137"/>
      <c r="G347" s="138"/>
      <c r="H347" s="23"/>
      <c r="K347" s="62"/>
      <c r="L347" s="62"/>
    </row>
    <row r="348" spans="1:12" ht="18.75">
      <c r="A348" s="140"/>
      <c r="B348" s="140"/>
      <c r="C348" s="140"/>
      <c r="D348" s="183" t="s">
        <v>174</v>
      </c>
      <c r="E348"/>
      <c r="F348"/>
      <c r="G348"/>
      <c r="H348"/>
      <c r="I348" s="139" t="s">
        <v>132</v>
      </c>
      <c r="K348" s="308" t="s">
        <v>133</v>
      </c>
      <c r="L348" s="308"/>
    </row>
    <row r="349" spans="1:12" ht="15.75">
      <c r="I349" s="116"/>
      <c r="K349" s="116"/>
      <c r="L349" s="116"/>
    </row>
    <row r="350" spans="1:12" ht="15.75">
      <c r="D350" s="62"/>
      <c r="E350" s="62"/>
      <c r="F350" s="185"/>
      <c r="G350" s="62"/>
      <c r="I350" s="116"/>
      <c r="K350" s="186"/>
      <c r="L350" s="186"/>
    </row>
    <row r="351" spans="1:12" ht="18.75">
      <c r="D351" s="309" t="s">
        <v>175</v>
      </c>
      <c r="E351" s="310"/>
      <c r="F351" s="310"/>
      <c r="G351" s="310"/>
      <c r="H351" s="184"/>
      <c r="I351" s="139" t="s">
        <v>132</v>
      </c>
      <c r="K351" s="308" t="s">
        <v>133</v>
      </c>
      <c r="L351" s="308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AB76119C-598D-4DE6-83B4-ADE280D3AF99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57A1E72B-DFC1-4C5D-ABA7-C1A26EB31789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112AFAC2-77EA-44AA-BEEF-6812D11534CE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5FCAC33A-47AA-47EB-BE57-8622821F371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75BFD04C-8D34-49C9-A422-0335B0ABD698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428EA34C-FA7D-4C0A-A3C2-9B07997442C4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</customSheetViews>
  <mergeCells count="32"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  <mergeCell ref="A131:F131"/>
    <mergeCell ref="A18:L18"/>
    <mergeCell ref="A29:F29"/>
    <mergeCell ref="A90:F90"/>
    <mergeCell ref="A54:F54"/>
    <mergeCell ref="L27:L28"/>
    <mergeCell ref="K27:K28"/>
    <mergeCell ref="C22:I22"/>
    <mergeCell ref="A171:F171"/>
    <mergeCell ref="A208:F208"/>
    <mergeCell ref="A247:F247"/>
    <mergeCell ref="A288:F288"/>
    <mergeCell ref="K351:L351"/>
    <mergeCell ref="D351:G351"/>
    <mergeCell ref="K348:L348"/>
    <mergeCell ref="A330:F33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1"/>
  <headerFooter alignWithMargins="0">
    <oddHeader>&amp;C&amp;P</oddHeader>
  </headerFooter>
  <ignoredErrors>
    <ignoredError sqref="I149:L14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28"/>
  <sheetViews>
    <sheetView workbookViewId="0">
      <selection activeCell="G26" sqref="G26"/>
    </sheetView>
  </sheetViews>
  <sheetFormatPr defaultRowHeight="12.75"/>
  <cols>
    <col min="1" max="2" width="2" bestFit="1" customWidth="1"/>
    <col min="3" max="5" width="1.85546875" bestFit="1" customWidth="1"/>
    <col min="6" max="6" width="2.7109375" bestFit="1" customWidth="1"/>
    <col min="7" max="7" width="48.5703125" customWidth="1"/>
  </cols>
  <sheetData>
    <row r="1" spans="1:7">
      <c r="A1" s="26">
        <v>2</v>
      </c>
      <c r="B1" s="26">
        <v>1</v>
      </c>
      <c r="C1" s="37">
        <v>1</v>
      </c>
      <c r="D1" s="45"/>
      <c r="E1" s="26"/>
      <c r="F1" s="31"/>
      <c r="G1" s="64" t="s">
        <v>15</v>
      </c>
    </row>
    <row r="2" spans="1:7">
      <c r="A2" s="27">
        <v>2</v>
      </c>
      <c r="B2" s="26">
        <v>1</v>
      </c>
      <c r="C2" s="37">
        <v>1</v>
      </c>
      <c r="D2" s="45">
        <v>1</v>
      </c>
      <c r="E2" s="26"/>
      <c r="F2" s="31"/>
      <c r="G2" s="37" t="s">
        <v>15</v>
      </c>
    </row>
    <row r="3" spans="1:7">
      <c r="A3" s="27">
        <v>2</v>
      </c>
      <c r="B3" s="26">
        <v>1</v>
      </c>
      <c r="C3" s="37">
        <v>1</v>
      </c>
      <c r="D3" s="45">
        <v>1</v>
      </c>
      <c r="E3" s="26">
        <v>1</v>
      </c>
      <c r="F3" s="31"/>
      <c r="G3" s="37" t="s">
        <v>137</v>
      </c>
    </row>
    <row r="4" spans="1:7">
      <c r="A4" s="27">
        <v>2</v>
      </c>
      <c r="B4" s="26">
        <v>1</v>
      </c>
      <c r="C4" s="37">
        <v>1</v>
      </c>
      <c r="D4" s="45">
        <v>1</v>
      </c>
      <c r="E4" s="26">
        <v>1</v>
      </c>
      <c r="F4" s="31">
        <v>1</v>
      </c>
      <c r="G4" s="37" t="s">
        <v>84</v>
      </c>
    </row>
    <row r="5" spans="1:7">
      <c r="A5" s="27">
        <v>2</v>
      </c>
      <c r="B5" s="26">
        <v>1</v>
      </c>
      <c r="C5" s="37">
        <v>1</v>
      </c>
      <c r="D5" s="45">
        <v>1</v>
      </c>
      <c r="E5" s="26">
        <v>1</v>
      </c>
      <c r="F5" s="31">
        <v>2</v>
      </c>
      <c r="G5" s="37" t="s">
        <v>16</v>
      </c>
    </row>
    <row r="6" spans="1:7">
      <c r="A6" s="27">
        <v>2</v>
      </c>
      <c r="B6" s="26">
        <v>1</v>
      </c>
      <c r="C6" s="37">
        <v>2</v>
      </c>
      <c r="D6" s="45"/>
      <c r="E6" s="26"/>
      <c r="F6" s="31"/>
      <c r="G6" s="64" t="s">
        <v>85</v>
      </c>
    </row>
    <row r="7" spans="1:7">
      <c r="A7" s="27">
        <v>2</v>
      </c>
      <c r="B7" s="26">
        <v>1</v>
      </c>
      <c r="C7" s="37">
        <v>2</v>
      </c>
      <c r="D7" s="45">
        <v>1</v>
      </c>
      <c r="E7" s="26"/>
      <c r="F7" s="31"/>
      <c r="G7" s="37" t="s">
        <v>85</v>
      </c>
    </row>
    <row r="8" spans="1:7">
      <c r="A8" s="27">
        <v>2</v>
      </c>
      <c r="B8" s="26">
        <v>1</v>
      </c>
      <c r="C8" s="37">
        <v>2</v>
      </c>
      <c r="D8" s="45">
        <v>1</v>
      </c>
      <c r="E8" s="26">
        <v>1</v>
      </c>
      <c r="F8" s="31"/>
      <c r="G8" s="37" t="s">
        <v>85</v>
      </c>
    </row>
    <row r="9" spans="1:7">
      <c r="A9" s="27">
        <v>2</v>
      </c>
      <c r="B9" s="26">
        <v>1</v>
      </c>
      <c r="C9" s="37">
        <v>2</v>
      </c>
      <c r="D9" s="45">
        <v>1</v>
      </c>
      <c r="E9" s="26">
        <v>1</v>
      </c>
      <c r="F9" s="31">
        <v>1</v>
      </c>
      <c r="G9" s="37" t="s">
        <v>85</v>
      </c>
    </row>
    <row r="10" spans="1:7">
      <c r="A10" s="28">
        <v>2</v>
      </c>
      <c r="B10" s="59">
        <v>2</v>
      </c>
      <c r="C10" s="41"/>
      <c r="D10" s="47"/>
      <c r="E10" s="36"/>
      <c r="F10" s="29"/>
      <c r="G10" s="57" t="s">
        <v>682</v>
      </c>
    </row>
    <row r="11" spans="1:7">
      <c r="A11" s="27">
        <v>2</v>
      </c>
      <c r="B11" s="26">
        <v>2</v>
      </c>
      <c r="C11" s="37">
        <v>1</v>
      </c>
      <c r="D11" s="45"/>
      <c r="E11" s="26"/>
      <c r="F11" s="31"/>
      <c r="G11" s="64" t="s">
        <v>682</v>
      </c>
    </row>
    <row r="12" spans="1:7">
      <c r="A12" s="27">
        <v>2</v>
      </c>
      <c r="B12" s="26">
        <v>2</v>
      </c>
      <c r="C12" s="37">
        <v>1</v>
      </c>
      <c r="D12" s="45">
        <v>1</v>
      </c>
      <c r="E12" s="26"/>
      <c r="F12" s="31"/>
      <c r="G12" s="64" t="s">
        <v>682</v>
      </c>
    </row>
    <row r="13" spans="1:7">
      <c r="A13" s="30">
        <v>2</v>
      </c>
      <c r="B13" s="34">
        <v>2</v>
      </c>
      <c r="C13" s="39">
        <v>1</v>
      </c>
      <c r="D13" s="9">
        <v>1</v>
      </c>
      <c r="E13" s="34">
        <v>1</v>
      </c>
      <c r="F13" s="54"/>
      <c r="G13" s="64" t="s">
        <v>682</v>
      </c>
    </row>
    <row r="14" spans="1:7">
      <c r="A14" s="27">
        <v>2</v>
      </c>
      <c r="B14" s="26">
        <v>2</v>
      </c>
      <c r="C14" s="37">
        <v>1</v>
      </c>
      <c r="D14" s="45">
        <v>1</v>
      </c>
      <c r="E14" s="26">
        <v>1</v>
      </c>
      <c r="F14" s="32">
        <v>1</v>
      </c>
      <c r="G14" s="37" t="s">
        <v>667</v>
      </c>
    </row>
    <row r="15" spans="1:7">
      <c r="A15" s="27">
        <v>2</v>
      </c>
      <c r="B15" s="26">
        <v>2</v>
      </c>
      <c r="C15" s="37">
        <v>1</v>
      </c>
      <c r="D15" s="45">
        <v>1</v>
      </c>
      <c r="E15" s="26">
        <v>1</v>
      </c>
      <c r="F15" s="31">
        <v>2</v>
      </c>
      <c r="G15" s="37" t="s">
        <v>668</v>
      </c>
    </row>
    <row r="16" spans="1:7">
      <c r="A16" s="27">
        <v>2</v>
      </c>
      <c r="B16" s="26">
        <v>2</v>
      </c>
      <c r="C16" s="37">
        <v>1</v>
      </c>
      <c r="D16" s="45">
        <v>1</v>
      </c>
      <c r="E16" s="26">
        <v>1</v>
      </c>
      <c r="F16" s="31">
        <v>5</v>
      </c>
      <c r="G16" s="37" t="s">
        <v>669</v>
      </c>
    </row>
    <row r="17" spans="1:7" ht="25.5">
      <c r="A17" s="27">
        <v>2</v>
      </c>
      <c r="B17" s="26">
        <v>2</v>
      </c>
      <c r="C17" s="37">
        <v>1</v>
      </c>
      <c r="D17" s="45">
        <v>1</v>
      </c>
      <c r="E17" s="26">
        <v>1</v>
      </c>
      <c r="F17" s="31">
        <v>6</v>
      </c>
      <c r="G17" s="37" t="s">
        <v>670</v>
      </c>
    </row>
    <row r="18" spans="1:7">
      <c r="A18" s="48">
        <v>2</v>
      </c>
      <c r="B18" s="36">
        <v>2</v>
      </c>
      <c r="C18" s="41">
        <v>1</v>
      </c>
      <c r="D18" s="47">
        <v>1</v>
      </c>
      <c r="E18" s="36">
        <v>1</v>
      </c>
      <c r="F18" s="29">
        <v>7</v>
      </c>
      <c r="G18" s="41" t="s">
        <v>671</v>
      </c>
    </row>
    <row r="19" spans="1:7">
      <c r="A19" s="27">
        <v>2</v>
      </c>
      <c r="B19" s="26">
        <v>2</v>
      </c>
      <c r="C19" s="37">
        <v>1</v>
      </c>
      <c r="D19" s="45">
        <v>1</v>
      </c>
      <c r="E19" s="26">
        <v>1</v>
      </c>
      <c r="F19" s="31">
        <v>11</v>
      </c>
      <c r="G19" s="37" t="s">
        <v>672</v>
      </c>
    </row>
    <row r="20" spans="1:7">
      <c r="A20" s="30">
        <v>2</v>
      </c>
      <c r="B20" s="49">
        <v>2</v>
      </c>
      <c r="C20" s="50">
        <v>1</v>
      </c>
      <c r="D20" s="50">
        <v>1</v>
      </c>
      <c r="E20" s="50">
        <v>1</v>
      </c>
      <c r="F20" s="55">
        <v>12</v>
      </c>
      <c r="G20" s="217" t="s">
        <v>673</v>
      </c>
    </row>
    <row r="21" spans="1:7">
      <c r="A21" s="27">
        <v>2</v>
      </c>
      <c r="B21" s="26">
        <v>2</v>
      </c>
      <c r="C21" s="37">
        <v>1</v>
      </c>
      <c r="D21" s="37">
        <v>1</v>
      </c>
      <c r="E21" s="37">
        <v>1</v>
      </c>
      <c r="F21" s="31">
        <v>14</v>
      </c>
      <c r="G21" s="254" t="s">
        <v>674</v>
      </c>
    </row>
    <row r="22" spans="1:7">
      <c r="A22" s="27">
        <v>2</v>
      </c>
      <c r="B22" s="26">
        <v>2</v>
      </c>
      <c r="C22" s="37">
        <v>1</v>
      </c>
      <c r="D22" s="37">
        <v>1</v>
      </c>
      <c r="E22" s="37">
        <v>1</v>
      </c>
      <c r="F22" s="31">
        <v>15</v>
      </c>
      <c r="G22" s="64" t="s">
        <v>675</v>
      </c>
    </row>
    <row r="23" spans="1:7">
      <c r="A23" s="27">
        <v>2</v>
      </c>
      <c r="B23" s="26">
        <v>2</v>
      </c>
      <c r="C23" s="37">
        <v>1</v>
      </c>
      <c r="D23" s="37">
        <v>1</v>
      </c>
      <c r="E23" s="37">
        <v>1</v>
      </c>
      <c r="F23" s="31">
        <v>16</v>
      </c>
      <c r="G23" s="37" t="s">
        <v>676</v>
      </c>
    </row>
    <row r="24" spans="1:7">
      <c r="A24" s="27">
        <v>2</v>
      </c>
      <c r="B24" s="26">
        <v>2</v>
      </c>
      <c r="C24" s="37">
        <v>1</v>
      </c>
      <c r="D24" s="37">
        <v>1</v>
      </c>
      <c r="E24" s="37">
        <v>1</v>
      </c>
      <c r="F24" s="31">
        <v>17</v>
      </c>
      <c r="G24" s="37" t="s">
        <v>677</v>
      </c>
    </row>
    <row r="25" spans="1:7">
      <c r="A25" s="27">
        <v>2</v>
      </c>
      <c r="B25" s="26">
        <v>2</v>
      </c>
      <c r="C25" s="37">
        <v>1</v>
      </c>
      <c r="D25" s="37">
        <v>1</v>
      </c>
      <c r="E25" s="37">
        <v>1</v>
      </c>
      <c r="F25" s="31">
        <v>20</v>
      </c>
      <c r="G25" s="37" t="s">
        <v>678</v>
      </c>
    </row>
    <row r="26" spans="1:7" ht="25.5">
      <c r="A26" s="172">
        <v>2</v>
      </c>
      <c r="B26" s="65">
        <v>2</v>
      </c>
      <c r="C26" s="64">
        <v>1</v>
      </c>
      <c r="D26" s="64">
        <v>1</v>
      </c>
      <c r="E26" s="64">
        <v>1</v>
      </c>
      <c r="F26" s="247">
        <v>21</v>
      </c>
      <c r="G26" s="64" t="s">
        <v>679</v>
      </c>
    </row>
    <row r="27" spans="1:7">
      <c r="A27" s="172">
        <v>2</v>
      </c>
      <c r="B27" s="65">
        <v>2</v>
      </c>
      <c r="C27" s="64">
        <v>1</v>
      </c>
      <c r="D27" s="64">
        <v>1</v>
      </c>
      <c r="E27" s="64">
        <v>1</v>
      </c>
      <c r="F27" s="247">
        <v>22</v>
      </c>
      <c r="G27" s="64" t="s">
        <v>680</v>
      </c>
    </row>
    <row r="28" spans="1:7">
      <c r="A28" s="172">
        <v>2</v>
      </c>
      <c r="B28" s="65">
        <v>2</v>
      </c>
      <c r="C28" s="64">
        <v>1</v>
      </c>
      <c r="D28" s="64">
        <v>1</v>
      </c>
      <c r="E28" s="64">
        <v>1</v>
      </c>
      <c r="F28" s="247">
        <v>23</v>
      </c>
      <c r="G28" s="64" t="s">
        <v>263</v>
      </c>
    </row>
    <row r="29" spans="1:7">
      <c r="A29" s="27">
        <v>2</v>
      </c>
      <c r="B29" s="26">
        <v>2</v>
      </c>
      <c r="C29" s="37">
        <v>1</v>
      </c>
      <c r="D29" s="37">
        <v>1</v>
      </c>
      <c r="E29" s="37">
        <v>1</v>
      </c>
      <c r="F29" s="31">
        <v>30</v>
      </c>
      <c r="G29" s="64" t="s">
        <v>681</v>
      </c>
    </row>
    <row r="30" spans="1:7">
      <c r="A30" s="100">
        <v>2</v>
      </c>
      <c r="B30" s="101">
        <v>3</v>
      </c>
      <c r="C30" s="57"/>
      <c r="D30" s="41"/>
      <c r="E30" s="41"/>
      <c r="F30" s="29"/>
      <c r="G30" s="99" t="s">
        <v>563</v>
      </c>
    </row>
    <row r="31" spans="1:7">
      <c r="A31" s="27">
        <v>2</v>
      </c>
      <c r="B31" s="26">
        <v>3</v>
      </c>
      <c r="C31" s="37">
        <v>1</v>
      </c>
      <c r="D31" s="37"/>
      <c r="E31" s="37"/>
      <c r="F31" s="31"/>
      <c r="G31" s="64" t="s">
        <v>30</v>
      </c>
    </row>
    <row r="32" spans="1:7">
      <c r="A32" s="27">
        <v>2</v>
      </c>
      <c r="B32" s="26">
        <v>3</v>
      </c>
      <c r="C32" s="37">
        <v>1</v>
      </c>
      <c r="D32" s="37">
        <v>1</v>
      </c>
      <c r="E32" s="37"/>
      <c r="F32" s="31"/>
      <c r="G32" s="64" t="s">
        <v>572</v>
      </c>
    </row>
    <row r="33" spans="1:7">
      <c r="A33" s="27">
        <v>2</v>
      </c>
      <c r="B33" s="26">
        <v>3</v>
      </c>
      <c r="C33" s="37">
        <v>1</v>
      </c>
      <c r="D33" s="37">
        <v>1</v>
      </c>
      <c r="E33" s="37">
        <v>1</v>
      </c>
      <c r="F33" s="31"/>
      <c r="G33" s="64" t="s">
        <v>572</v>
      </c>
    </row>
    <row r="34" spans="1:7">
      <c r="A34" s="27">
        <v>2</v>
      </c>
      <c r="B34" s="26">
        <v>3</v>
      </c>
      <c r="C34" s="37">
        <v>1</v>
      </c>
      <c r="D34" s="37">
        <v>1</v>
      </c>
      <c r="E34" s="37">
        <v>1</v>
      </c>
      <c r="F34" s="31">
        <v>1</v>
      </c>
      <c r="G34" s="37" t="s">
        <v>10</v>
      </c>
    </row>
    <row r="35" spans="1:7">
      <c r="A35" s="27">
        <v>2</v>
      </c>
      <c r="B35" s="36">
        <v>3</v>
      </c>
      <c r="C35" s="41">
        <v>1</v>
      </c>
      <c r="D35" s="41">
        <v>1</v>
      </c>
      <c r="E35" s="41">
        <v>1</v>
      </c>
      <c r="F35" s="29">
        <v>2</v>
      </c>
      <c r="G35" s="41" t="s">
        <v>4</v>
      </c>
    </row>
    <row r="36" spans="1:7">
      <c r="A36" s="26">
        <v>2</v>
      </c>
      <c r="B36" s="37">
        <v>3</v>
      </c>
      <c r="C36" s="37">
        <v>1</v>
      </c>
      <c r="D36" s="37">
        <v>1</v>
      </c>
      <c r="E36" s="37">
        <v>1</v>
      </c>
      <c r="F36" s="31">
        <v>3</v>
      </c>
      <c r="G36" s="37" t="s">
        <v>91</v>
      </c>
    </row>
    <row r="37" spans="1:7" ht="25.5">
      <c r="A37" s="36">
        <v>2</v>
      </c>
      <c r="B37" s="41">
        <v>3</v>
      </c>
      <c r="C37" s="41">
        <v>1</v>
      </c>
      <c r="D37" s="41">
        <v>2</v>
      </c>
      <c r="E37" s="41"/>
      <c r="F37" s="29"/>
      <c r="G37" s="166" t="s">
        <v>573</v>
      </c>
    </row>
    <row r="38" spans="1:7" ht="25.5">
      <c r="A38" s="34">
        <v>2</v>
      </c>
      <c r="B38" s="39">
        <v>3</v>
      </c>
      <c r="C38" s="39">
        <v>1</v>
      </c>
      <c r="D38" s="39">
        <v>2</v>
      </c>
      <c r="E38" s="39">
        <v>1</v>
      </c>
      <c r="F38" s="54"/>
      <c r="G38" s="166" t="s">
        <v>573</v>
      </c>
    </row>
    <row r="39" spans="1:7">
      <c r="A39" s="26">
        <v>2</v>
      </c>
      <c r="B39" s="37">
        <v>3</v>
      </c>
      <c r="C39" s="37">
        <v>1</v>
      </c>
      <c r="D39" s="37">
        <v>2</v>
      </c>
      <c r="E39" s="37">
        <v>1</v>
      </c>
      <c r="F39" s="31">
        <v>1</v>
      </c>
      <c r="G39" s="26" t="s">
        <v>10</v>
      </c>
    </row>
    <row r="40" spans="1:7">
      <c r="A40" s="26">
        <v>2</v>
      </c>
      <c r="B40" s="37">
        <v>3</v>
      </c>
      <c r="C40" s="37">
        <v>1</v>
      </c>
      <c r="D40" s="37">
        <v>2</v>
      </c>
      <c r="E40" s="37">
        <v>1</v>
      </c>
      <c r="F40" s="31">
        <v>2</v>
      </c>
      <c r="G40" s="26" t="s">
        <v>4</v>
      </c>
    </row>
    <row r="41" spans="1:7">
      <c r="A41" s="26">
        <v>2</v>
      </c>
      <c r="B41" s="37">
        <v>3</v>
      </c>
      <c r="C41" s="37">
        <v>1</v>
      </c>
      <c r="D41" s="37">
        <v>2</v>
      </c>
      <c r="E41" s="37">
        <v>1</v>
      </c>
      <c r="F41" s="31">
        <v>3</v>
      </c>
      <c r="G41" s="65" t="s">
        <v>91</v>
      </c>
    </row>
    <row r="42" spans="1:7">
      <c r="A42" s="26">
        <v>2</v>
      </c>
      <c r="B42" s="37">
        <v>3</v>
      </c>
      <c r="C42" s="37">
        <v>1</v>
      </c>
      <c r="D42" s="37">
        <v>3</v>
      </c>
      <c r="E42" s="37"/>
      <c r="F42" s="31"/>
      <c r="G42" s="65" t="s">
        <v>577</v>
      </c>
    </row>
    <row r="43" spans="1:7">
      <c r="A43" s="26">
        <v>2</v>
      </c>
      <c r="B43" s="37">
        <v>3</v>
      </c>
      <c r="C43" s="37">
        <v>1</v>
      </c>
      <c r="D43" s="37">
        <v>3</v>
      </c>
      <c r="E43" s="37">
        <v>1</v>
      </c>
      <c r="F43" s="31"/>
      <c r="G43" s="65" t="s">
        <v>578</v>
      </c>
    </row>
    <row r="44" spans="1:7">
      <c r="A44" s="36">
        <v>2</v>
      </c>
      <c r="B44" s="41">
        <v>3</v>
      </c>
      <c r="C44" s="41">
        <v>1</v>
      </c>
      <c r="D44" s="41">
        <v>3</v>
      </c>
      <c r="E44" s="41">
        <v>1</v>
      </c>
      <c r="F44" s="29">
        <v>1</v>
      </c>
      <c r="G44" s="201" t="s">
        <v>574</v>
      </c>
    </row>
    <row r="45" spans="1:7">
      <c r="A45" s="26">
        <v>2</v>
      </c>
      <c r="B45" s="37">
        <v>3</v>
      </c>
      <c r="C45" s="37">
        <v>1</v>
      </c>
      <c r="D45" s="37">
        <v>3</v>
      </c>
      <c r="E45" s="37">
        <v>1</v>
      </c>
      <c r="F45" s="31">
        <v>2</v>
      </c>
      <c r="G45" s="65" t="s">
        <v>575</v>
      </c>
    </row>
    <row r="46" spans="1:7">
      <c r="A46" s="36">
        <v>2</v>
      </c>
      <c r="B46" s="41">
        <v>3</v>
      </c>
      <c r="C46" s="41">
        <v>1</v>
      </c>
      <c r="D46" s="41">
        <v>3</v>
      </c>
      <c r="E46" s="41">
        <v>1</v>
      </c>
      <c r="F46" s="29">
        <v>3</v>
      </c>
      <c r="G46" s="201" t="s">
        <v>576</v>
      </c>
    </row>
    <row r="47" spans="1:7">
      <c r="A47" s="36">
        <v>2</v>
      </c>
      <c r="B47" s="41">
        <v>3</v>
      </c>
      <c r="C47" s="41">
        <v>2</v>
      </c>
      <c r="D47" s="41"/>
      <c r="E47" s="41"/>
      <c r="F47" s="29"/>
      <c r="G47" s="201" t="s">
        <v>683</v>
      </c>
    </row>
    <row r="48" spans="1:7">
      <c r="A48" s="36">
        <v>2</v>
      </c>
      <c r="B48" s="41">
        <v>3</v>
      </c>
      <c r="C48" s="41">
        <v>2</v>
      </c>
      <c r="D48" s="41">
        <v>1</v>
      </c>
      <c r="E48" s="41"/>
      <c r="F48" s="29"/>
      <c r="G48" s="201" t="s">
        <v>683</v>
      </c>
    </row>
    <row r="49" spans="1:7">
      <c r="A49" s="36">
        <v>2</v>
      </c>
      <c r="B49" s="41">
        <v>3</v>
      </c>
      <c r="C49" s="41">
        <v>2</v>
      </c>
      <c r="D49" s="41">
        <v>1</v>
      </c>
      <c r="E49" s="41">
        <v>1</v>
      </c>
      <c r="F49" s="29"/>
      <c r="G49" s="201" t="s">
        <v>683</v>
      </c>
    </row>
    <row r="50" spans="1:7">
      <c r="A50" s="36">
        <v>2</v>
      </c>
      <c r="B50" s="41">
        <v>3</v>
      </c>
      <c r="C50" s="41">
        <v>2</v>
      </c>
      <c r="D50" s="41">
        <v>1</v>
      </c>
      <c r="E50" s="41">
        <v>1</v>
      </c>
      <c r="F50" s="29">
        <v>1</v>
      </c>
      <c r="G50" s="201" t="s">
        <v>683</v>
      </c>
    </row>
    <row r="51" spans="1:7">
      <c r="A51" s="35">
        <v>2</v>
      </c>
      <c r="B51" s="40">
        <v>4</v>
      </c>
      <c r="C51" s="40"/>
      <c r="D51" s="40"/>
      <c r="E51" s="40"/>
      <c r="F51" s="53"/>
      <c r="G51" s="35" t="s">
        <v>36</v>
      </c>
    </row>
    <row r="52" spans="1:7">
      <c r="A52" s="26">
        <v>2</v>
      </c>
      <c r="B52" s="37">
        <v>4</v>
      </c>
      <c r="C52" s="37">
        <v>1</v>
      </c>
      <c r="D52" s="37"/>
      <c r="E52" s="37"/>
      <c r="F52" s="31"/>
      <c r="G52" s="65" t="s">
        <v>94</v>
      </c>
    </row>
    <row r="53" spans="1:7">
      <c r="A53" s="26">
        <v>2</v>
      </c>
      <c r="B53" s="37">
        <v>4</v>
      </c>
      <c r="C53" s="37">
        <v>1</v>
      </c>
      <c r="D53" s="37">
        <v>1</v>
      </c>
      <c r="E53" s="37"/>
      <c r="F53" s="31"/>
      <c r="G53" s="26" t="s">
        <v>94</v>
      </c>
    </row>
    <row r="54" spans="1:7">
      <c r="A54" s="26">
        <v>2</v>
      </c>
      <c r="B54" s="37">
        <v>4</v>
      </c>
      <c r="C54" s="37">
        <v>1</v>
      </c>
      <c r="D54" s="37">
        <v>1</v>
      </c>
      <c r="E54" s="37">
        <v>1</v>
      </c>
      <c r="F54" s="31"/>
      <c r="G54" s="26" t="s">
        <v>94</v>
      </c>
    </row>
    <row r="55" spans="1:7">
      <c r="A55" s="26">
        <v>2</v>
      </c>
      <c r="B55" s="37">
        <v>4</v>
      </c>
      <c r="C55" s="37">
        <v>1</v>
      </c>
      <c r="D55" s="37">
        <v>1</v>
      </c>
      <c r="E55" s="37">
        <v>1</v>
      </c>
      <c r="F55" s="31">
        <v>1</v>
      </c>
      <c r="G55" s="26" t="s">
        <v>37</v>
      </c>
    </row>
    <row r="56" spans="1:7">
      <c r="A56" s="26">
        <v>2</v>
      </c>
      <c r="B56" s="26">
        <v>4</v>
      </c>
      <c r="C56" s="26">
        <v>1</v>
      </c>
      <c r="D56" s="37">
        <v>1</v>
      </c>
      <c r="E56" s="37">
        <v>1</v>
      </c>
      <c r="F56" s="25">
        <v>2</v>
      </c>
      <c r="G56" s="45" t="s">
        <v>38</v>
      </c>
    </row>
    <row r="57" spans="1:7">
      <c r="A57" s="26">
        <v>2</v>
      </c>
      <c r="B57" s="37">
        <v>4</v>
      </c>
      <c r="C57" s="26">
        <v>1</v>
      </c>
      <c r="D57" s="37">
        <v>1</v>
      </c>
      <c r="E57" s="37">
        <v>1</v>
      </c>
      <c r="F57" s="25">
        <v>3</v>
      </c>
      <c r="G57" s="45" t="s">
        <v>39</v>
      </c>
    </row>
    <row r="58" spans="1:7">
      <c r="A58" s="35">
        <v>2</v>
      </c>
      <c r="B58" s="40">
        <v>5</v>
      </c>
      <c r="C58" s="35"/>
      <c r="D58" s="40"/>
      <c r="E58" s="40"/>
      <c r="F58" s="43"/>
      <c r="G58" s="46" t="s">
        <v>40</v>
      </c>
    </row>
    <row r="59" spans="1:7">
      <c r="A59" s="36">
        <v>2</v>
      </c>
      <c r="B59" s="41">
        <v>5</v>
      </c>
      <c r="C59" s="36">
        <v>1</v>
      </c>
      <c r="D59" s="41"/>
      <c r="E59" s="41"/>
      <c r="F59" s="44"/>
      <c r="G59" s="167" t="s">
        <v>95</v>
      </c>
    </row>
    <row r="60" spans="1:7">
      <c r="A60" s="26">
        <v>2</v>
      </c>
      <c r="B60" s="37">
        <v>5</v>
      </c>
      <c r="C60" s="26">
        <v>1</v>
      </c>
      <c r="D60" s="37">
        <v>1</v>
      </c>
      <c r="E60" s="37"/>
      <c r="F60" s="25"/>
      <c r="G60" s="45" t="s">
        <v>95</v>
      </c>
    </row>
    <row r="61" spans="1:7">
      <c r="A61" s="26">
        <v>2</v>
      </c>
      <c r="B61" s="37">
        <v>5</v>
      </c>
      <c r="C61" s="26">
        <v>1</v>
      </c>
      <c r="D61" s="37">
        <v>1</v>
      </c>
      <c r="E61" s="37">
        <v>1</v>
      </c>
      <c r="F61" s="25"/>
      <c r="G61" s="45" t="s">
        <v>95</v>
      </c>
    </row>
    <row r="62" spans="1:7">
      <c r="A62" s="26">
        <v>2</v>
      </c>
      <c r="B62" s="37">
        <v>5</v>
      </c>
      <c r="C62" s="26">
        <v>1</v>
      </c>
      <c r="D62" s="37">
        <v>1</v>
      </c>
      <c r="E62" s="37">
        <v>1</v>
      </c>
      <c r="F62" s="25">
        <v>1</v>
      </c>
      <c r="G62" s="168" t="s">
        <v>579</v>
      </c>
    </row>
    <row r="63" spans="1:7">
      <c r="A63" s="26">
        <v>2</v>
      </c>
      <c r="B63" s="37">
        <v>5</v>
      </c>
      <c r="C63" s="26">
        <v>1</v>
      </c>
      <c r="D63" s="37">
        <v>1</v>
      </c>
      <c r="E63" s="37">
        <v>1</v>
      </c>
      <c r="F63" s="25">
        <v>2</v>
      </c>
      <c r="G63" s="168" t="s">
        <v>564</v>
      </c>
    </row>
    <row r="64" spans="1:7">
      <c r="A64" s="26">
        <v>2</v>
      </c>
      <c r="B64" s="37">
        <v>5</v>
      </c>
      <c r="C64" s="26">
        <v>2</v>
      </c>
      <c r="D64" s="37"/>
      <c r="E64" s="37"/>
      <c r="F64" s="25"/>
      <c r="G64" s="168" t="s">
        <v>96</v>
      </c>
    </row>
    <row r="65" spans="1:7">
      <c r="A65" s="27">
        <v>2</v>
      </c>
      <c r="B65" s="26">
        <v>5</v>
      </c>
      <c r="C65" s="37">
        <v>2</v>
      </c>
      <c r="D65" s="45">
        <v>1</v>
      </c>
      <c r="E65" s="26"/>
      <c r="F65" s="25"/>
      <c r="G65" s="37" t="s">
        <v>96</v>
      </c>
    </row>
    <row r="66" spans="1:7">
      <c r="A66" s="27">
        <v>2</v>
      </c>
      <c r="B66" s="26">
        <v>5</v>
      </c>
      <c r="C66" s="37">
        <v>2</v>
      </c>
      <c r="D66" s="45">
        <v>1</v>
      </c>
      <c r="E66" s="26">
        <v>1</v>
      </c>
      <c r="F66" s="25"/>
      <c r="G66" s="37" t="s">
        <v>96</v>
      </c>
    </row>
    <row r="67" spans="1:7" ht="25.5">
      <c r="A67" s="27">
        <v>2</v>
      </c>
      <c r="B67" s="26">
        <v>5</v>
      </c>
      <c r="C67" s="37">
        <v>2</v>
      </c>
      <c r="D67" s="45">
        <v>1</v>
      </c>
      <c r="E67" s="26">
        <v>1</v>
      </c>
      <c r="F67" s="25">
        <v>1</v>
      </c>
      <c r="G67" s="64" t="s">
        <v>580</v>
      </c>
    </row>
    <row r="68" spans="1:7">
      <c r="A68" s="27">
        <v>2</v>
      </c>
      <c r="B68" s="26">
        <v>5</v>
      </c>
      <c r="C68" s="37">
        <v>2</v>
      </c>
      <c r="D68" s="45">
        <v>1</v>
      </c>
      <c r="E68" s="26">
        <v>1</v>
      </c>
      <c r="F68" s="25">
        <v>2</v>
      </c>
      <c r="G68" s="64" t="s">
        <v>581</v>
      </c>
    </row>
    <row r="69" spans="1:7">
      <c r="A69" s="27">
        <v>2</v>
      </c>
      <c r="B69" s="26">
        <v>5</v>
      </c>
      <c r="C69" s="37">
        <v>3</v>
      </c>
      <c r="D69" s="45"/>
      <c r="E69" s="26"/>
      <c r="F69" s="25"/>
      <c r="G69" s="64" t="s">
        <v>582</v>
      </c>
    </row>
    <row r="70" spans="1:7" ht="25.5">
      <c r="A70" s="27">
        <v>2</v>
      </c>
      <c r="B70" s="26">
        <v>5</v>
      </c>
      <c r="C70" s="37">
        <v>3</v>
      </c>
      <c r="D70" s="45">
        <v>1</v>
      </c>
      <c r="E70" s="26"/>
      <c r="F70" s="25"/>
      <c r="G70" s="64" t="s">
        <v>583</v>
      </c>
    </row>
    <row r="71" spans="1:7" ht="25.5">
      <c r="A71" s="30">
        <v>2</v>
      </c>
      <c r="B71" s="34">
        <v>5</v>
      </c>
      <c r="C71" s="39">
        <v>3</v>
      </c>
      <c r="D71" s="9">
        <v>1</v>
      </c>
      <c r="E71" s="34">
        <v>1</v>
      </c>
      <c r="F71" s="42"/>
      <c r="G71" s="169" t="s">
        <v>583</v>
      </c>
    </row>
    <row r="72" spans="1:7" ht="25.5">
      <c r="A72" s="27">
        <v>2</v>
      </c>
      <c r="B72" s="26">
        <v>5</v>
      </c>
      <c r="C72" s="37">
        <v>3</v>
      </c>
      <c r="D72" s="45">
        <v>1</v>
      </c>
      <c r="E72" s="26">
        <v>1</v>
      </c>
      <c r="F72" s="25">
        <v>1</v>
      </c>
      <c r="G72" s="64" t="s">
        <v>583</v>
      </c>
    </row>
    <row r="73" spans="1:7">
      <c r="A73" s="30">
        <v>2</v>
      </c>
      <c r="B73" s="34">
        <v>5</v>
      </c>
      <c r="C73" s="39">
        <v>3</v>
      </c>
      <c r="D73" s="9">
        <v>1</v>
      </c>
      <c r="E73" s="34">
        <v>1</v>
      </c>
      <c r="F73" s="42">
        <v>2</v>
      </c>
      <c r="G73" s="169" t="s">
        <v>565</v>
      </c>
    </row>
    <row r="74" spans="1:7" ht="25.5">
      <c r="A74" s="249">
        <v>2</v>
      </c>
      <c r="B74" s="250">
        <v>5</v>
      </c>
      <c r="C74" s="169">
        <v>3</v>
      </c>
      <c r="D74" s="171">
        <v>2</v>
      </c>
      <c r="E74" s="250"/>
      <c r="F74" s="251"/>
      <c r="G74" s="169" t="s">
        <v>212</v>
      </c>
    </row>
    <row r="75" spans="1:7" ht="25.5">
      <c r="A75" s="249">
        <v>2</v>
      </c>
      <c r="B75" s="250">
        <v>5</v>
      </c>
      <c r="C75" s="169">
        <v>3</v>
      </c>
      <c r="D75" s="171">
        <v>2</v>
      </c>
      <c r="E75" s="250">
        <v>1</v>
      </c>
      <c r="F75" s="251"/>
      <c r="G75" s="169" t="s">
        <v>212</v>
      </c>
    </row>
    <row r="76" spans="1:7" ht="25.5">
      <c r="A76" s="249">
        <v>2</v>
      </c>
      <c r="B76" s="250">
        <v>5</v>
      </c>
      <c r="C76" s="169">
        <v>3</v>
      </c>
      <c r="D76" s="171">
        <v>2</v>
      </c>
      <c r="E76" s="250">
        <v>1</v>
      </c>
      <c r="F76" s="251">
        <v>1</v>
      </c>
      <c r="G76" s="169" t="s">
        <v>212</v>
      </c>
    </row>
    <row r="77" spans="1:7">
      <c r="A77" s="249">
        <v>2</v>
      </c>
      <c r="B77" s="250">
        <v>5</v>
      </c>
      <c r="C77" s="169">
        <v>3</v>
      </c>
      <c r="D77" s="171">
        <v>2</v>
      </c>
      <c r="E77" s="250">
        <v>1</v>
      </c>
      <c r="F77" s="251">
        <v>2</v>
      </c>
      <c r="G77" s="169" t="s">
        <v>213</v>
      </c>
    </row>
    <row r="78" spans="1:7">
      <c r="A78" s="33">
        <v>2</v>
      </c>
      <c r="B78" s="35">
        <v>6</v>
      </c>
      <c r="C78" s="40"/>
      <c r="D78" s="46"/>
      <c r="E78" s="35"/>
      <c r="F78" s="43"/>
      <c r="G78" s="118" t="s">
        <v>43</v>
      </c>
    </row>
    <row r="79" spans="1:7">
      <c r="A79" s="30">
        <v>2</v>
      </c>
      <c r="B79" s="34">
        <v>6</v>
      </c>
      <c r="C79" s="39">
        <v>1</v>
      </c>
      <c r="D79" s="9"/>
      <c r="E79" s="34"/>
      <c r="F79" s="42"/>
      <c r="G79" s="169" t="s">
        <v>98</v>
      </c>
    </row>
    <row r="80" spans="1:7">
      <c r="A80" s="27">
        <v>2</v>
      </c>
      <c r="B80" s="26">
        <v>6</v>
      </c>
      <c r="C80" s="37">
        <v>1</v>
      </c>
      <c r="D80" s="45">
        <v>1</v>
      </c>
      <c r="E80" s="26"/>
      <c r="F80" s="25"/>
      <c r="G80" s="37" t="s">
        <v>98</v>
      </c>
    </row>
    <row r="81" spans="1:7">
      <c r="A81" s="27">
        <v>2</v>
      </c>
      <c r="B81" s="26">
        <v>6</v>
      </c>
      <c r="C81" s="37">
        <v>1</v>
      </c>
      <c r="D81" s="45">
        <v>1</v>
      </c>
      <c r="E81" s="26">
        <v>1</v>
      </c>
      <c r="F81" s="25"/>
      <c r="G81" s="37" t="s">
        <v>98</v>
      </c>
    </row>
    <row r="82" spans="1:7">
      <c r="A82" s="27">
        <v>2</v>
      </c>
      <c r="B82" s="26">
        <v>6</v>
      </c>
      <c r="C82" s="37">
        <v>1</v>
      </c>
      <c r="D82" s="45">
        <v>1</v>
      </c>
      <c r="E82" s="26">
        <v>1</v>
      </c>
      <c r="F82" s="25">
        <v>1</v>
      </c>
      <c r="G82" s="37" t="s">
        <v>44</v>
      </c>
    </row>
    <row r="83" spans="1:7">
      <c r="A83" s="48">
        <v>2</v>
      </c>
      <c r="B83" s="36">
        <v>6</v>
      </c>
      <c r="C83" s="41">
        <v>1</v>
      </c>
      <c r="D83" s="47">
        <v>1</v>
      </c>
      <c r="E83" s="36">
        <v>1</v>
      </c>
      <c r="F83" s="44">
        <v>2</v>
      </c>
      <c r="G83" s="41" t="s">
        <v>99</v>
      </c>
    </row>
    <row r="84" spans="1:7">
      <c r="A84" s="27">
        <v>2</v>
      </c>
      <c r="B84" s="26">
        <v>6</v>
      </c>
      <c r="C84" s="37">
        <v>2</v>
      </c>
      <c r="D84" s="45"/>
      <c r="E84" s="26"/>
      <c r="F84" s="25"/>
      <c r="G84" s="64" t="s">
        <v>684</v>
      </c>
    </row>
    <row r="85" spans="1:7">
      <c r="A85" s="27">
        <v>2</v>
      </c>
      <c r="B85" s="26">
        <v>6</v>
      </c>
      <c r="C85" s="37">
        <v>2</v>
      </c>
      <c r="D85" s="45">
        <v>1</v>
      </c>
      <c r="E85" s="26"/>
      <c r="F85" s="25"/>
      <c r="G85" s="64" t="s">
        <v>684</v>
      </c>
    </row>
    <row r="86" spans="1:7">
      <c r="A86" s="27">
        <v>2</v>
      </c>
      <c r="B86" s="26">
        <v>6</v>
      </c>
      <c r="C86" s="37">
        <v>2</v>
      </c>
      <c r="D86" s="45">
        <v>1</v>
      </c>
      <c r="E86" s="26">
        <v>1</v>
      </c>
      <c r="F86" s="25"/>
      <c r="G86" s="64" t="s">
        <v>684</v>
      </c>
    </row>
    <row r="87" spans="1:7">
      <c r="A87" s="27">
        <v>2</v>
      </c>
      <c r="B87" s="26">
        <v>6</v>
      </c>
      <c r="C87" s="37">
        <v>2</v>
      </c>
      <c r="D87" s="45">
        <v>1</v>
      </c>
      <c r="E87" s="26">
        <v>1</v>
      </c>
      <c r="F87" s="25">
        <v>1</v>
      </c>
      <c r="G87" s="64" t="s">
        <v>684</v>
      </c>
    </row>
    <row r="88" spans="1:7">
      <c r="A88" s="48">
        <v>2</v>
      </c>
      <c r="B88" s="36">
        <v>6</v>
      </c>
      <c r="C88" s="41">
        <v>3</v>
      </c>
      <c r="D88" s="47"/>
      <c r="E88" s="36"/>
      <c r="F88" s="44"/>
      <c r="G88" s="166" t="s">
        <v>45</v>
      </c>
    </row>
    <row r="89" spans="1:7">
      <c r="A89" s="27">
        <v>2</v>
      </c>
      <c r="B89" s="26">
        <v>6</v>
      </c>
      <c r="C89" s="37">
        <v>3</v>
      </c>
      <c r="D89" s="45">
        <v>1</v>
      </c>
      <c r="E89" s="26"/>
      <c r="F89" s="25"/>
      <c r="G89" s="37" t="s">
        <v>45</v>
      </c>
    </row>
    <row r="90" spans="1:7">
      <c r="A90" s="27">
        <v>2</v>
      </c>
      <c r="B90" s="26">
        <v>6</v>
      </c>
      <c r="C90" s="37">
        <v>3</v>
      </c>
      <c r="D90" s="45">
        <v>1</v>
      </c>
      <c r="E90" s="26">
        <v>1</v>
      </c>
      <c r="F90" s="25"/>
      <c r="G90" s="37" t="s">
        <v>45</v>
      </c>
    </row>
    <row r="91" spans="1:7">
      <c r="A91" s="27">
        <v>2</v>
      </c>
      <c r="B91" s="26">
        <v>6</v>
      </c>
      <c r="C91" s="37">
        <v>3</v>
      </c>
      <c r="D91" s="45">
        <v>1</v>
      </c>
      <c r="E91" s="26">
        <v>1</v>
      </c>
      <c r="F91" s="25">
        <v>1</v>
      </c>
      <c r="G91" s="37" t="s">
        <v>45</v>
      </c>
    </row>
    <row r="92" spans="1:7">
      <c r="A92" s="48">
        <v>2</v>
      </c>
      <c r="B92" s="36">
        <v>6</v>
      </c>
      <c r="C92" s="41">
        <v>4</v>
      </c>
      <c r="D92" s="47"/>
      <c r="E92" s="36"/>
      <c r="F92" s="44"/>
      <c r="G92" s="166" t="s">
        <v>46</v>
      </c>
    </row>
    <row r="93" spans="1:7">
      <c r="A93" s="27">
        <v>2</v>
      </c>
      <c r="B93" s="26">
        <v>6</v>
      </c>
      <c r="C93" s="37">
        <v>4</v>
      </c>
      <c r="D93" s="45">
        <v>1</v>
      </c>
      <c r="E93" s="26"/>
      <c r="F93" s="25"/>
      <c r="G93" s="37" t="s">
        <v>46</v>
      </c>
    </row>
    <row r="94" spans="1:7">
      <c r="A94" s="27">
        <v>2</v>
      </c>
      <c r="B94" s="26">
        <v>6</v>
      </c>
      <c r="C94" s="37">
        <v>4</v>
      </c>
      <c r="D94" s="45">
        <v>1</v>
      </c>
      <c r="E94" s="26">
        <v>1</v>
      </c>
      <c r="F94" s="25"/>
      <c r="G94" s="37" t="s">
        <v>46</v>
      </c>
    </row>
    <row r="95" spans="1:7">
      <c r="A95" s="27">
        <v>2</v>
      </c>
      <c r="B95" s="26">
        <v>6</v>
      </c>
      <c r="C95" s="37">
        <v>4</v>
      </c>
      <c r="D95" s="45">
        <v>1</v>
      </c>
      <c r="E95" s="26">
        <v>1</v>
      </c>
      <c r="F95" s="25">
        <v>1</v>
      </c>
      <c r="G95" s="37" t="s">
        <v>46</v>
      </c>
    </row>
    <row r="96" spans="1:7" ht="25.5">
      <c r="A96" s="30">
        <v>2</v>
      </c>
      <c r="B96" s="49">
        <v>6</v>
      </c>
      <c r="C96" s="50">
        <v>5</v>
      </c>
      <c r="D96" s="51"/>
      <c r="E96" s="49"/>
      <c r="F96" s="24"/>
      <c r="G96" s="170" t="s">
        <v>584</v>
      </c>
    </row>
    <row r="97" spans="1:7" ht="25.5">
      <c r="A97" s="27">
        <v>2</v>
      </c>
      <c r="B97" s="26">
        <v>6</v>
      </c>
      <c r="C97" s="37">
        <v>5</v>
      </c>
      <c r="D97" s="45">
        <v>1</v>
      </c>
      <c r="E97" s="26"/>
      <c r="F97" s="25"/>
      <c r="G97" s="170" t="s">
        <v>585</v>
      </c>
    </row>
    <row r="98" spans="1:7" ht="25.5">
      <c r="A98" s="27">
        <v>2</v>
      </c>
      <c r="B98" s="26">
        <v>6</v>
      </c>
      <c r="C98" s="37">
        <v>5</v>
      </c>
      <c r="D98" s="45">
        <v>1</v>
      </c>
      <c r="E98" s="26">
        <v>1</v>
      </c>
      <c r="F98" s="25"/>
      <c r="G98" s="170" t="s">
        <v>584</v>
      </c>
    </row>
    <row r="99" spans="1:7" ht="25.5">
      <c r="A99" s="26">
        <v>2</v>
      </c>
      <c r="B99" s="37">
        <v>6</v>
      </c>
      <c r="C99" s="26">
        <v>5</v>
      </c>
      <c r="D99" s="26">
        <v>1</v>
      </c>
      <c r="E99" s="45">
        <v>1</v>
      </c>
      <c r="F99" s="25">
        <v>1</v>
      </c>
      <c r="G99" s="170" t="s">
        <v>586</v>
      </c>
    </row>
    <row r="100" spans="1:7">
      <c r="A100" s="33">
        <v>2</v>
      </c>
      <c r="B100" s="35">
        <v>7</v>
      </c>
      <c r="C100" s="35"/>
      <c r="D100" s="40"/>
      <c r="E100" s="40"/>
      <c r="F100" s="53"/>
      <c r="G100" s="46" t="s">
        <v>102</v>
      </c>
    </row>
    <row r="101" spans="1:7">
      <c r="A101" s="27">
        <v>2</v>
      </c>
      <c r="B101" s="26">
        <v>7</v>
      </c>
      <c r="C101" s="26">
        <v>1</v>
      </c>
      <c r="D101" s="37"/>
      <c r="E101" s="37"/>
      <c r="F101" s="31"/>
      <c r="G101" s="168" t="s">
        <v>103</v>
      </c>
    </row>
    <row r="102" spans="1:7">
      <c r="A102" s="27">
        <v>2</v>
      </c>
      <c r="B102" s="26">
        <v>7</v>
      </c>
      <c r="C102" s="26">
        <v>1</v>
      </c>
      <c r="D102" s="37">
        <v>1</v>
      </c>
      <c r="E102" s="37"/>
      <c r="F102" s="31"/>
      <c r="G102" s="45" t="s">
        <v>103</v>
      </c>
    </row>
    <row r="103" spans="1:7">
      <c r="A103" s="27">
        <v>2</v>
      </c>
      <c r="B103" s="26">
        <v>7</v>
      </c>
      <c r="C103" s="26">
        <v>1</v>
      </c>
      <c r="D103" s="37">
        <v>1</v>
      </c>
      <c r="E103" s="37">
        <v>1</v>
      </c>
      <c r="F103" s="31"/>
      <c r="G103" s="45" t="s">
        <v>103</v>
      </c>
    </row>
    <row r="104" spans="1:7">
      <c r="A104" s="48">
        <v>2</v>
      </c>
      <c r="B104" s="36">
        <v>7</v>
      </c>
      <c r="C104" s="48">
        <v>1</v>
      </c>
      <c r="D104" s="26">
        <v>1</v>
      </c>
      <c r="E104" s="41">
        <v>1</v>
      </c>
      <c r="F104" s="29">
        <v>1</v>
      </c>
      <c r="G104" s="47" t="s">
        <v>104</v>
      </c>
    </row>
    <row r="105" spans="1:7">
      <c r="A105" s="26">
        <v>2</v>
      </c>
      <c r="B105" s="26">
        <v>7</v>
      </c>
      <c r="C105" s="27">
        <v>1</v>
      </c>
      <c r="D105" s="26">
        <v>1</v>
      </c>
      <c r="E105" s="37">
        <v>1</v>
      </c>
      <c r="F105" s="31">
        <v>2</v>
      </c>
      <c r="G105" s="45" t="s">
        <v>105</v>
      </c>
    </row>
    <row r="106" spans="1:7">
      <c r="A106" s="30">
        <v>2</v>
      </c>
      <c r="B106" s="34">
        <v>7</v>
      </c>
      <c r="C106" s="30">
        <v>2</v>
      </c>
      <c r="D106" s="34"/>
      <c r="E106" s="39"/>
      <c r="F106" s="54"/>
      <c r="G106" s="171" t="s">
        <v>652</v>
      </c>
    </row>
    <row r="107" spans="1:7">
      <c r="A107" s="27">
        <v>2</v>
      </c>
      <c r="B107" s="26">
        <v>7</v>
      </c>
      <c r="C107" s="27">
        <v>2</v>
      </c>
      <c r="D107" s="26">
        <v>1</v>
      </c>
      <c r="E107" s="37"/>
      <c r="F107" s="31"/>
      <c r="G107" s="45" t="s">
        <v>47</v>
      </c>
    </row>
    <row r="108" spans="1:7">
      <c r="A108" s="27">
        <v>2</v>
      </c>
      <c r="B108" s="26">
        <v>7</v>
      </c>
      <c r="C108" s="27">
        <v>2</v>
      </c>
      <c r="D108" s="26">
        <v>1</v>
      </c>
      <c r="E108" s="37">
        <v>1</v>
      </c>
      <c r="F108" s="31"/>
      <c r="G108" s="45" t="s">
        <v>47</v>
      </c>
    </row>
    <row r="109" spans="1:7">
      <c r="A109" s="27">
        <v>2</v>
      </c>
      <c r="B109" s="26">
        <v>7</v>
      </c>
      <c r="C109" s="27">
        <v>2</v>
      </c>
      <c r="D109" s="26">
        <v>1</v>
      </c>
      <c r="E109" s="37">
        <v>1</v>
      </c>
      <c r="F109" s="31">
        <v>1</v>
      </c>
      <c r="G109" s="45" t="s">
        <v>106</v>
      </c>
    </row>
    <row r="110" spans="1:7">
      <c r="A110" s="27">
        <v>2</v>
      </c>
      <c r="B110" s="26">
        <v>7</v>
      </c>
      <c r="C110" s="27">
        <v>2</v>
      </c>
      <c r="D110" s="26">
        <v>1</v>
      </c>
      <c r="E110" s="37">
        <v>1</v>
      </c>
      <c r="F110" s="31">
        <v>2</v>
      </c>
      <c r="G110" s="45" t="s">
        <v>107</v>
      </c>
    </row>
    <row r="111" spans="1:7">
      <c r="A111" s="172">
        <v>2</v>
      </c>
      <c r="B111" s="65">
        <v>7</v>
      </c>
      <c r="C111" s="172">
        <v>2</v>
      </c>
      <c r="D111" s="65">
        <v>2</v>
      </c>
      <c r="E111" s="64"/>
      <c r="F111" s="247"/>
      <c r="G111" s="168" t="s">
        <v>215</v>
      </c>
    </row>
    <row r="112" spans="1:7">
      <c r="A112" s="172">
        <v>2</v>
      </c>
      <c r="B112" s="65">
        <v>7</v>
      </c>
      <c r="C112" s="172">
        <v>2</v>
      </c>
      <c r="D112" s="65">
        <v>2</v>
      </c>
      <c r="E112" s="64">
        <v>1</v>
      </c>
      <c r="F112" s="247"/>
      <c r="G112" s="168" t="s">
        <v>215</v>
      </c>
    </row>
    <row r="113" spans="1:7">
      <c r="A113" s="172">
        <v>2</v>
      </c>
      <c r="B113" s="65">
        <v>7</v>
      </c>
      <c r="C113" s="172">
        <v>2</v>
      </c>
      <c r="D113" s="65">
        <v>2</v>
      </c>
      <c r="E113" s="64">
        <v>1</v>
      </c>
      <c r="F113" s="247">
        <v>1</v>
      </c>
      <c r="G113" s="168" t="s">
        <v>215</v>
      </c>
    </row>
    <row r="114" spans="1:7">
      <c r="A114" s="27">
        <v>2</v>
      </c>
      <c r="B114" s="26">
        <v>7</v>
      </c>
      <c r="C114" s="27">
        <v>3</v>
      </c>
      <c r="D114" s="26"/>
      <c r="E114" s="37"/>
      <c r="F114" s="31"/>
      <c r="G114" s="168" t="s">
        <v>108</v>
      </c>
    </row>
    <row r="115" spans="1:7">
      <c r="A115" s="30">
        <v>2</v>
      </c>
      <c r="B115" s="49">
        <v>7</v>
      </c>
      <c r="C115" s="58">
        <v>3</v>
      </c>
      <c r="D115" s="49">
        <v>1</v>
      </c>
      <c r="E115" s="50"/>
      <c r="F115" s="55"/>
      <c r="G115" s="51" t="s">
        <v>108</v>
      </c>
    </row>
    <row r="116" spans="1:7">
      <c r="A116" s="27">
        <v>2</v>
      </c>
      <c r="B116" s="26">
        <v>7</v>
      </c>
      <c r="C116" s="27">
        <v>3</v>
      </c>
      <c r="D116" s="26">
        <v>1</v>
      </c>
      <c r="E116" s="37">
        <v>1</v>
      </c>
      <c r="F116" s="31"/>
      <c r="G116" s="45" t="s">
        <v>108</v>
      </c>
    </row>
    <row r="117" spans="1:7">
      <c r="A117" s="48">
        <v>2</v>
      </c>
      <c r="B117" s="36">
        <v>7</v>
      </c>
      <c r="C117" s="48">
        <v>3</v>
      </c>
      <c r="D117" s="36">
        <v>1</v>
      </c>
      <c r="E117" s="41">
        <v>1</v>
      </c>
      <c r="F117" s="29">
        <v>1</v>
      </c>
      <c r="G117" s="47" t="s">
        <v>109</v>
      </c>
    </row>
    <row r="118" spans="1:7">
      <c r="A118" s="27">
        <v>2</v>
      </c>
      <c r="B118" s="26">
        <v>7</v>
      </c>
      <c r="C118" s="27">
        <v>3</v>
      </c>
      <c r="D118" s="26">
        <v>1</v>
      </c>
      <c r="E118" s="37">
        <v>1</v>
      </c>
      <c r="F118" s="31">
        <v>2</v>
      </c>
      <c r="G118" s="45" t="s">
        <v>110</v>
      </c>
    </row>
    <row r="119" spans="1:7">
      <c r="A119" s="33">
        <v>2</v>
      </c>
      <c r="B119" s="33">
        <v>8</v>
      </c>
      <c r="C119" s="35"/>
      <c r="D119" s="59"/>
      <c r="E119" s="57"/>
      <c r="F119" s="56"/>
      <c r="G119" s="52" t="s">
        <v>48</v>
      </c>
    </row>
    <row r="120" spans="1:7">
      <c r="A120" s="30">
        <v>2</v>
      </c>
      <c r="B120" s="30">
        <v>8</v>
      </c>
      <c r="C120" s="30">
        <v>1</v>
      </c>
      <c r="D120" s="34"/>
      <c r="E120" s="39"/>
      <c r="F120" s="54"/>
      <c r="G120" s="167" t="s">
        <v>48</v>
      </c>
    </row>
    <row r="121" spans="1:7">
      <c r="A121" s="27">
        <v>2</v>
      </c>
      <c r="B121" s="26">
        <v>8</v>
      </c>
      <c r="C121" s="45">
        <v>1</v>
      </c>
      <c r="D121" s="26">
        <v>1</v>
      </c>
      <c r="E121" s="37"/>
      <c r="F121" s="31"/>
      <c r="G121" s="168" t="s">
        <v>587</v>
      </c>
    </row>
    <row r="122" spans="1:7">
      <c r="A122" s="27">
        <v>2</v>
      </c>
      <c r="B122" s="26">
        <v>8</v>
      </c>
      <c r="C122" s="47">
        <v>1</v>
      </c>
      <c r="D122" s="36">
        <v>1</v>
      </c>
      <c r="E122" s="41">
        <v>1</v>
      </c>
      <c r="F122" s="29"/>
      <c r="G122" s="168" t="s">
        <v>587</v>
      </c>
    </row>
    <row r="123" spans="1:7">
      <c r="A123" s="26">
        <v>2</v>
      </c>
      <c r="B123" s="36">
        <v>8</v>
      </c>
      <c r="C123" s="45">
        <v>1</v>
      </c>
      <c r="D123" s="26">
        <v>1</v>
      </c>
      <c r="E123" s="37">
        <v>1</v>
      </c>
      <c r="F123" s="31">
        <v>1</v>
      </c>
      <c r="G123" s="168" t="s">
        <v>49</v>
      </c>
    </row>
    <row r="124" spans="1:7">
      <c r="A124" s="30">
        <v>2</v>
      </c>
      <c r="B124" s="49">
        <v>8</v>
      </c>
      <c r="C124" s="51">
        <v>1</v>
      </c>
      <c r="D124" s="49">
        <v>1</v>
      </c>
      <c r="E124" s="50">
        <v>1</v>
      </c>
      <c r="F124" s="55">
        <v>2</v>
      </c>
      <c r="G124" s="170" t="s">
        <v>588</v>
      </c>
    </row>
    <row r="125" spans="1:7">
      <c r="A125" s="249">
        <v>2</v>
      </c>
      <c r="B125" s="252">
        <v>8</v>
      </c>
      <c r="C125" s="170">
        <v>1</v>
      </c>
      <c r="D125" s="252">
        <v>1</v>
      </c>
      <c r="E125" s="217">
        <v>1</v>
      </c>
      <c r="F125" s="248">
        <v>3</v>
      </c>
      <c r="G125" s="170" t="s">
        <v>218</v>
      </c>
    </row>
    <row r="126" spans="1:7">
      <c r="A126" s="27">
        <v>2</v>
      </c>
      <c r="B126" s="26">
        <v>8</v>
      </c>
      <c r="C126" s="45">
        <v>1</v>
      </c>
      <c r="D126" s="26">
        <v>2</v>
      </c>
      <c r="E126" s="37"/>
      <c r="F126" s="31"/>
      <c r="G126" s="168" t="s">
        <v>566</v>
      </c>
    </row>
    <row r="127" spans="1:7">
      <c r="A127" s="27">
        <v>2</v>
      </c>
      <c r="B127" s="26">
        <v>8</v>
      </c>
      <c r="C127" s="45">
        <v>1</v>
      </c>
      <c r="D127" s="26">
        <v>2</v>
      </c>
      <c r="E127" s="37">
        <v>1</v>
      </c>
      <c r="F127" s="31"/>
      <c r="G127" s="168" t="s">
        <v>566</v>
      </c>
    </row>
    <row r="128" spans="1:7">
      <c r="A128" s="30">
        <v>2</v>
      </c>
      <c r="B128" s="34">
        <v>8</v>
      </c>
      <c r="C128" s="9">
        <v>1</v>
      </c>
      <c r="D128" s="34">
        <v>2</v>
      </c>
      <c r="E128" s="39">
        <v>1</v>
      </c>
      <c r="F128" s="253">
        <v>1</v>
      </c>
      <c r="G128" s="168" t="s">
        <v>566</v>
      </c>
    </row>
    <row r="129" spans="1:7" ht="25.5">
      <c r="A129" s="33">
        <v>2</v>
      </c>
      <c r="B129" s="35">
        <v>9</v>
      </c>
      <c r="C129" s="46"/>
      <c r="D129" s="35"/>
      <c r="E129" s="40"/>
      <c r="F129" s="53"/>
      <c r="G129" s="46" t="s">
        <v>686</v>
      </c>
    </row>
    <row r="130" spans="1:7" ht="25.5">
      <c r="A130" s="27">
        <v>2</v>
      </c>
      <c r="B130" s="26">
        <v>9</v>
      </c>
      <c r="C130" s="45">
        <v>1</v>
      </c>
      <c r="D130" s="26"/>
      <c r="E130" s="37"/>
      <c r="F130" s="31"/>
      <c r="G130" s="168" t="s">
        <v>685</v>
      </c>
    </row>
    <row r="131" spans="1:7" ht="25.5">
      <c r="A131" s="48">
        <v>2</v>
      </c>
      <c r="B131" s="36">
        <v>9</v>
      </c>
      <c r="C131" s="47">
        <v>1</v>
      </c>
      <c r="D131" s="36">
        <v>1</v>
      </c>
      <c r="E131" s="41"/>
      <c r="F131" s="29"/>
      <c r="G131" s="168" t="s">
        <v>653</v>
      </c>
    </row>
    <row r="132" spans="1:7" ht="25.5">
      <c r="A132" s="27">
        <v>2</v>
      </c>
      <c r="B132" s="26">
        <v>9</v>
      </c>
      <c r="C132" s="27">
        <v>1</v>
      </c>
      <c r="D132" s="26">
        <v>1</v>
      </c>
      <c r="E132" s="37">
        <v>1</v>
      </c>
      <c r="F132" s="31"/>
      <c r="G132" s="168" t="s">
        <v>653</v>
      </c>
    </row>
    <row r="133" spans="1:7" ht="25.5">
      <c r="A133" s="48">
        <v>2</v>
      </c>
      <c r="B133" s="36">
        <v>9</v>
      </c>
      <c r="C133" s="36">
        <v>1</v>
      </c>
      <c r="D133" s="36">
        <v>1</v>
      </c>
      <c r="E133" s="41">
        <v>1</v>
      </c>
      <c r="F133" s="29">
        <v>1</v>
      </c>
      <c r="G133" s="168" t="s">
        <v>653</v>
      </c>
    </row>
    <row r="134" spans="1:7" ht="25.5">
      <c r="A134" s="27">
        <v>2</v>
      </c>
      <c r="B134" s="26">
        <v>9</v>
      </c>
      <c r="C134" s="26">
        <v>2</v>
      </c>
      <c r="D134" s="26"/>
      <c r="E134" s="37"/>
      <c r="F134" s="31"/>
      <c r="G134" s="168" t="s">
        <v>654</v>
      </c>
    </row>
    <row r="135" spans="1:7" ht="25.5">
      <c r="A135" s="27">
        <v>2</v>
      </c>
      <c r="B135" s="26">
        <v>9</v>
      </c>
      <c r="C135" s="26">
        <v>2</v>
      </c>
      <c r="D135" s="36">
        <v>1</v>
      </c>
      <c r="E135" s="41"/>
      <c r="F135" s="29"/>
      <c r="G135" s="167" t="s">
        <v>655</v>
      </c>
    </row>
    <row r="136" spans="1:7" ht="25.5">
      <c r="A136" s="48">
        <v>2</v>
      </c>
      <c r="B136" s="36">
        <v>9</v>
      </c>
      <c r="C136" s="36">
        <v>2</v>
      </c>
      <c r="D136" s="26">
        <v>1</v>
      </c>
      <c r="E136" s="37">
        <v>1</v>
      </c>
      <c r="F136" s="31"/>
      <c r="G136" s="167" t="s">
        <v>589</v>
      </c>
    </row>
    <row r="137" spans="1:7" ht="38.25">
      <c r="A137" s="30">
        <v>2</v>
      </c>
      <c r="B137" s="49">
        <v>9</v>
      </c>
      <c r="C137" s="49">
        <v>2</v>
      </c>
      <c r="D137" s="49">
        <v>1</v>
      </c>
      <c r="E137" s="50">
        <v>1</v>
      </c>
      <c r="F137" s="55">
        <v>1</v>
      </c>
      <c r="G137" s="167" t="s">
        <v>656</v>
      </c>
    </row>
    <row r="138" spans="1:7" ht="38.25">
      <c r="A138" s="27">
        <v>2</v>
      </c>
      <c r="B138" s="26">
        <v>9</v>
      </c>
      <c r="C138" s="26">
        <v>2</v>
      </c>
      <c r="D138" s="26">
        <v>1</v>
      </c>
      <c r="E138" s="37">
        <v>1</v>
      </c>
      <c r="F138" s="31">
        <v>2</v>
      </c>
      <c r="G138" s="167" t="s">
        <v>657</v>
      </c>
    </row>
    <row r="139" spans="1:7" ht="38.25">
      <c r="A139" s="27">
        <v>2</v>
      </c>
      <c r="B139" s="26">
        <v>9</v>
      </c>
      <c r="C139" s="26">
        <v>2</v>
      </c>
      <c r="D139" s="26">
        <v>1</v>
      </c>
      <c r="E139" s="37">
        <v>1</v>
      </c>
      <c r="F139" s="31">
        <v>3</v>
      </c>
      <c r="G139" s="167" t="s">
        <v>658</v>
      </c>
    </row>
    <row r="140" spans="1:7" ht="25.5">
      <c r="A140" s="255">
        <v>2</v>
      </c>
      <c r="B140" s="255">
        <v>9</v>
      </c>
      <c r="C140" s="255">
        <v>2</v>
      </c>
      <c r="D140" s="255">
        <v>2</v>
      </c>
      <c r="E140" s="255"/>
      <c r="F140" s="255"/>
      <c r="G140" s="168" t="s">
        <v>567</v>
      </c>
    </row>
    <row r="141" spans="1:7" ht="25.5">
      <c r="A141" s="27">
        <v>2</v>
      </c>
      <c r="B141" s="26">
        <v>9</v>
      </c>
      <c r="C141" s="26">
        <v>2</v>
      </c>
      <c r="D141" s="26">
        <v>2</v>
      </c>
      <c r="E141" s="37">
        <v>1</v>
      </c>
      <c r="F141" s="31"/>
      <c r="G141" s="167" t="s">
        <v>590</v>
      </c>
    </row>
    <row r="142" spans="1:7" ht="38.25">
      <c r="A142" s="27">
        <v>2</v>
      </c>
      <c r="B142" s="26">
        <v>9</v>
      </c>
      <c r="C142" s="26">
        <v>2</v>
      </c>
      <c r="D142" s="26">
        <v>2</v>
      </c>
      <c r="E142" s="26">
        <v>1</v>
      </c>
      <c r="F142" s="31">
        <v>1</v>
      </c>
      <c r="G142" s="216" t="s">
        <v>687</v>
      </c>
    </row>
    <row r="143" spans="1:7" ht="38.25">
      <c r="A143" s="34">
        <v>2</v>
      </c>
      <c r="B143" s="9">
        <v>9</v>
      </c>
      <c r="C143" s="34">
        <v>2</v>
      </c>
      <c r="D143" s="39">
        <v>2</v>
      </c>
      <c r="E143" s="39">
        <v>1</v>
      </c>
      <c r="F143" s="54">
        <v>2</v>
      </c>
      <c r="G143" s="171" t="s">
        <v>591</v>
      </c>
    </row>
    <row r="144" spans="1:7" ht="38.25">
      <c r="A144" s="26">
        <v>2</v>
      </c>
      <c r="B144" s="51">
        <v>9</v>
      </c>
      <c r="C144" s="49">
        <v>2</v>
      </c>
      <c r="D144" s="50">
        <v>2</v>
      </c>
      <c r="E144" s="50">
        <v>1</v>
      </c>
      <c r="F144" s="55">
        <v>3</v>
      </c>
      <c r="G144" s="217" t="s">
        <v>592</v>
      </c>
    </row>
    <row r="145" spans="1:7" ht="38.25">
      <c r="A145" s="35">
        <v>3</v>
      </c>
      <c r="B145" s="46"/>
      <c r="C145" s="35"/>
      <c r="D145" s="40"/>
      <c r="E145" s="40"/>
      <c r="F145" s="53"/>
      <c r="G145" s="102" t="s">
        <v>54</v>
      </c>
    </row>
    <row r="146" spans="1:7">
      <c r="A146" s="33">
        <v>3</v>
      </c>
      <c r="B146" s="35">
        <v>1</v>
      </c>
      <c r="C146" s="59"/>
      <c r="D146" s="57"/>
      <c r="E146" s="57"/>
      <c r="F146" s="56"/>
      <c r="G146" s="103" t="s">
        <v>55</v>
      </c>
    </row>
    <row r="147" spans="1:7">
      <c r="A147" s="36">
        <v>3</v>
      </c>
      <c r="B147" s="47">
        <v>1</v>
      </c>
      <c r="C147" s="36">
        <v>1</v>
      </c>
      <c r="D147" s="41"/>
      <c r="E147" s="41"/>
      <c r="F147" s="63"/>
      <c r="G147" s="172" t="s">
        <v>659</v>
      </c>
    </row>
    <row r="148" spans="1:7">
      <c r="A148" s="26">
        <v>3</v>
      </c>
      <c r="B148" s="45">
        <v>1</v>
      </c>
      <c r="C148" s="26">
        <v>1</v>
      </c>
      <c r="D148" s="37">
        <v>1</v>
      </c>
      <c r="E148" s="37"/>
      <c r="F148" s="66"/>
      <c r="G148" s="65" t="s">
        <v>593</v>
      </c>
    </row>
    <row r="149" spans="1:7">
      <c r="A149" s="26">
        <v>3</v>
      </c>
      <c r="B149" s="45">
        <v>1</v>
      </c>
      <c r="C149" s="26">
        <v>1</v>
      </c>
      <c r="D149" s="37">
        <v>1</v>
      </c>
      <c r="E149" s="37">
        <v>1</v>
      </c>
      <c r="F149" s="25"/>
      <c r="G149" s="65" t="s">
        <v>593</v>
      </c>
    </row>
    <row r="150" spans="1:7">
      <c r="A150" s="26">
        <v>3</v>
      </c>
      <c r="B150" s="45">
        <v>1</v>
      </c>
      <c r="C150" s="26">
        <v>1</v>
      </c>
      <c r="D150" s="37">
        <v>1</v>
      </c>
      <c r="E150" s="37">
        <v>1</v>
      </c>
      <c r="F150" s="25">
        <v>1</v>
      </c>
      <c r="G150" s="65" t="s">
        <v>593</v>
      </c>
    </row>
    <row r="151" spans="1:7">
      <c r="A151" s="36">
        <v>3</v>
      </c>
      <c r="B151" s="41">
        <v>1</v>
      </c>
      <c r="C151" s="41">
        <v>1</v>
      </c>
      <c r="D151" s="41">
        <v>2</v>
      </c>
      <c r="E151" s="41"/>
      <c r="F151" s="29"/>
      <c r="G151" s="167" t="s">
        <v>594</v>
      </c>
    </row>
    <row r="152" spans="1:7">
      <c r="A152" s="26">
        <v>3</v>
      </c>
      <c r="B152" s="37">
        <v>1</v>
      </c>
      <c r="C152" s="37">
        <v>1</v>
      </c>
      <c r="D152" s="37">
        <v>2</v>
      </c>
      <c r="E152" s="37">
        <v>1</v>
      </c>
      <c r="F152" s="31"/>
      <c r="G152" s="167" t="s">
        <v>594</v>
      </c>
    </row>
    <row r="153" spans="1:7">
      <c r="A153" s="36">
        <v>3</v>
      </c>
      <c r="B153" s="41">
        <v>1</v>
      </c>
      <c r="C153" s="41">
        <v>1</v>
      </c>
      <c r="D153" s="41">
        <v>2</v>
      </c>
      <c r="E153" s="41">
        <v>1</v>
      </c>
      <c r="F153" s="29">
        <v>1</v>
      </c>
      <c r="G153" s="167" t="s">
        <v>660</v>
      </c>
    </row>
    <row r="154" spans="1:7">
      <c r="A154" s="26">
        <v>3</v>
      </c>
      <c r="B154" s="37">
        <v>1</v>
      </c>
      <c r="C154" s="37">
        <v>1</v>
      </c>
      <c r="D154" s="37">
        <v>2</v>
      </c>
      <c r="E154" s="37">
        <v>1</v>
      </c>
      <c r="F154" s="31">
        <v>2</v>
      </c>
      <c r="G154" s="168" t="s">
        <v>595</v>
      </c>
    </row>
    <row r="155" spans="1:7">
      <c r="A155" s="36">
        <v>3</v>
      </c>
      <c r="B155" s="41">
        <v>1</v>
      </c>
      <c r="C155" s="41">
        <v>1</v>
      </c>
      <c r="D155" s="41">
        <v>2</v>
      </c>
      <c r="E155" s="41">
        <v>1</v>
      </c>
      <c r="F155" s="29">
        <v>3</v>
      </c>
      <c r="G155" s="167" t="s">
        <v>596</v>
      </c>
    </row>
    <row r="156" spans="1:7">
      <c r="A156" s="26">
        <v>3</v>
      </c>
      <c r="B156" s="37">
        <v>1</v>
      </c>
      <c r="C156" s="37">
        <v>1</v>
      </c>
      <c r="D156" s="37">
        <v>3</v>
      </c>
      <c r="E156" s="37"/>
      <c r="F156" s="31"/>
      <c r="G156" s="168" t="s">
        <v>597</v>
      </c>
    </row>
    <row r="157" spans="1:7">
      <c r="A157" s="26">
        <v>3</v>
      </c>
      <c r="B157" s="37">
        <v>1</v>
      </c>
      <c r="C157" s="37">
        <v>1</v>
      </c>
      <c r="D157" s="37">
        <v>3</v>
      </c>
      <c r="E157" s="37">
        <v>1</v>
      </c>
      <c r="F157" s="31"/>
      <c r="G157" s="168" t="s">
        <v>597</v>
      </c>
    </row>
    <row r="158" spans="1:7">
      <c r="A158" s="26">
        <v>3</v>
      </c>
      <c r="B158" s="37">
        <v>1</v>
      </c>
      <c r="C158" s="37">
        <v>1</v>
      </c>
      <c r="D158" s="37">
        <v>3</v>
      </c>
      <c r="E158" s="37">
        <v>1</v>
      </c>
      <c r="F158" s="31">
        <v>1</v>
      </c>
      <c r="G158" s="168" t="s">
        <v>598</v>
      </c>
    </row>
    <row r="159" spans="1:7">
      <c r="A159" s="26">
        <v>3</v>
      </c>
      <c r="B159" s="37">
        <v>1</v>
      </c>
      <c r="C159" s="37">
        <v>1</v>
      </c>
      <c r="D159" s="37">
        <v>3</v>
      </c>
      <c r="E159" s="37">
        <v>1</v>
      </c>
      <c r="F159" s="31">
        <v>2</v>
      </c>
      <c r="G159" s="168" t="s">
        <v>661</v>
      </c>
    </row>
    <row r="160" spans="1:7">
      <c r="A160" s="26">
        <v>3</v>
      </c>
      <c r="B160" s="37">
        <v>1</v>
      </c>
      <c r="C160" s="37">
        <v>1</v>
      </c>
      <c r="D160" s="37">
        <v>3</v>
      </c>
      <c r="E160" s="37">
        <v>1</v>
      </c>
      <c r="F160" s="31">
        <v>3</v>
      </c>
      <c r="G160" s="65" t="s">
        <v>662</v>
      </c>
    </row>
    <row r="161" spans="1:7">
      <c r="A161" s="34">
        <v>3</v>
      </c>
      <c r="B161" s="39">
        <v>1</v>
      </c>
      <c r="C161" s="39">
        <v>1</v>
      </c>
      <c r="D161" s="39">
        <v>4</v>
      </c>
      <c r="E161" s="39"/>
      <c r="F161" s="54"/>
      <c r="G161" s="171" t="s">
        <v>599</v>
      </c>
    </row>
    <row r="162" spans="1:7">
      <c r="A162" s="26">
        <v>3</v>
      </c>
      <c r="B162" s="37">
        <v>1</v>
      </c>
      <c r="C162" s="37">
        <v>1</v>
      </c>
      <c r="D162" s="37">
        <v>4</v>
      </c>
      <c r="E162" s="37">
        <v>1</v>
      </c>
      <c r="F162" s="31"/>
      <c r="G162" s="171" t="s">
        <v>599</v>
      </c>
    </row>
    <row r="163" spans="1:7">
      <c r="A163" s="26">
        <v>3</v>
      </c>
      <c r="B163" s="37">
        <v>1</v>
      </c>
      <c r="C163" s="37">
        <v>1</v>
      </c>
      <c r="D163" s="37">
        <v>4</v>
      </c>
      <c r="E163" s="37">
        <v>1</v>
      </c>
      <c r="F163" s="31">
        <v>1</v>
      </c>
      <c r="G163" s="168" t="s">
        <v>600</v>
      </c>
    </row>
    <row r="164" spans="1:7">
      <c r="A164" s="36">
        <v>3</v>
      </c>
      <c r="B164" s="41">
        <v>1</v>
      </c>
      <c r="C164" s="41">
        <v>1</v>
      </c>
      <c r="D164" s="41">
        <v>4</v>
      </c>
      <c r="E164" s="41">
        <v>1</v>
      </c>
      <c r="F164" s="29">
        <v>2</v>
      </c>
      <c r="G164" s="167" t="s">
        <v>663</v>
      </c>
    </row>
    <row r="165" spans="1:7">
      <c r="A165" s="26">
        <v>3</v>
      </c>
      <c r="B165" s="37">
        <v>1</v>
      </c>
      <c r="C165" s="37">
        <v>1</v>
      </c>
      <c r="D165" s="37">
        <v>4</v>
      </c>
      <c r="E165" s="37">
        <v>1</v>
      </c>
      <c r="F165" s="31">
        <v>3</v>
      </c>
      <c r="G165" s="64" t="s">
        <v>601</v>
      </c>
    </row>
    <row r="166" spans="1:7">
      <c r="A166" s="26">
        <v>3</v>
      </c>
      <c r="B166" s="37">
        <v>1</v>
      </c>
      <c r="C166" s="37">
        <v>1</v>
      </c>
      <c r="D166" s="37">
        <v>5</v>
      </c>
      <c r="E166" s="37"/>
      <c r="F166" s="31"/>
      <c r="G166" s="168" t="s">
        <v>602</v>
      </c>
    </row>
    <row r="167" spans="1:7">
      <c r="A167" s="34">
        <v>3</v>
      </c>
      <c r="B167" s="39">
        <v>1</v>
      </c>
      <c r="C167" s="39">
        <v>1</v>
      </c>
      <c r="D167" s="39">
        <v>5</v>
      </c>
      <c r="E167" s="39">
        <v>1</v>
      </c>
      <c r="F167" s="54"/>
      <c r="G167" s="168" t="s">
        <v>602</v>
      </c>
    </row>
    <row r="168" spans="1:7">
      <c r="A168" s="26">
        <v>3</v>
      </c>
      <c r="B168" s="37">
        <v>1</v>
      </c>
      <c r="C168" s="37">
        <v>1</v>
      </c>
      <c r="D168" s="37">
        <v>5</v>
      </c>
      <c r="E168" s="37">
        <v>1</v>
      </c>
      <c r="F168" s="31">
        <v>1</v>
      </c>
      <c r="G168" s="168" t="s">
        <v>602</v>
      </c>
    </row>
    <row r="169" spans="1:7">
      <c r="A169" s="34">
        <v>3</v>
      </c>
      <c r="B169" s="39">
        <v>1</v>
      </c>
      <c r="C169" s="39">
        <v>2</v>
      </c>
      <c r="D169" s="39"/>
      <c r="E169" s="39"/>
      <c r="F169" s="54"/>
      <c r="G169" s="171" t="s">
        <v>603</v>
      </c>
    </row>
    <row r="170" spans="1:7">
      <c r="A170" s="26">
        <v>3</v>
      </c>
      <c r="B170" s="37">
        <v>1</v>
      </c>
      <c r="C170" s="37">
        <v>2</v>
      </c>
      <c r="D170" s="37">
        <v>1</v>
      </c>
      <c r="E170" s="37"/>
      <c r="F170" s="31"/>
      <c r="G170" s="171" t="s">
        <v>603</v>
      </c>
    </row>
    <row r="171" spans="1:7">
      <c r="A171" s="36">
        <v>3</v>
      </c>
      <c r="B171" s="41">
        <v>1</v>
      </c>
      <c r="C171" s="41">
        <v>2</v>
      </c>
      <c r="D171" s="41">
        <v>1</v>
      </c>
      <c r="E171" s="41">
        <v>1</v>
      </c>
      <c r="F171" s="29"/>
      <c r="G171" s="171" t="s">
        <v>603</v>
      </c>
    </row>
    <row r="172" spans="1:7" ht="25.5">
      <c r="A172" s="26">
        <v>3</v>
      </c>
      <c r="B172" s="37">
        <v>1</v>
      </c>
      <c r="C172" s="37">
        <v>2</v>
      </c>
      <c r="D172" s="37">
        <v>1</v>
      </c>
      <c r="E172" s="37">
        <v>1</v>
      </c>
      <c r="F172" s="247">
        <v>1</v>
      </c>
      <c r="G172" s="168" t="s">
        <v>688</v>
      </c>
    </row>
    <row r="173" spans="1:7">
      <c r="A173" s="26">
        <v>3</v>
      </c>
      <c r="B173" s="37">
        <v>1</v>
      </c>
      <c r="C173" s="37">
        <v>2</v>
      </c>
      <c r="D173" s="26">
        <v>1</v>
      </c>
      <c r="E173" s="37">
        <v>1</v>
      </c>
      <c r="F173" s="247">
        <v>2</v>
      </c>
      <c r="G173" s="168" t="s">
        <v>604</v>
      </c>
    </row>
    <row r="174" spans="1:7">
      <c r="A174" s="26">
        <v>3</v>
      </c>
      <c r="B174" s="37">
        <v>1</v>
      </c>
      <c r="C174" s="37">
        <v>2</v>
      </c>
      <c r="D174" s="26">
        <v>1</v>
      </c>
      <c r="E174" s="37">
        <v>1</v>
      </c>
      <c r="F174" s="247">
        <v>3</v>
      </c>
      <c r="G174" s="168" t="s">
        <v>605</v>
      </c>
    </row>
    <row r="175" spans="1:7">
      <c r="A175" s="34">
        <v>3</v>
      </c>
      <c r="B175" s="50">
        <v>1</v>
      </c>
      <c r="C175" s="50">
        <v>2</v>
      </c>
      <c r="D175" s="49">
        <v>1</v>
      </c>
      <c r="E175" s="50">
        <v>1</v>
      </c>
      <c r="F175" s="248">
        <v>4</v>
      </c>
      <c r="G175" s="170" t="s">
        <v>664</v>
      </c>
    </row>
    <row r="176" spans="1:7">
      <c r="A176" s="26">
        <v>3</v>
      </c>
      <c r="B176" s="37">
        <v>1</v>
      </c>
      <c r="C176" s="37">
        <v>3</v>
      </c>
      <c r="D176" s="26"/>
      <c r="E176" s="37"/>
      <c r="F176" s="31"/>
      <c r="G176" s="168" t="s">
        <v>606</v>
      </c>
    </row>
    <row r="177" spans="1:7">
      <c r="A177" s="36">
        <v>3</v>
      </c>
      <c r="B177" s="41">
        <v>1</v>
      </c>
      <c r="C177" s="41">
        <v>3</v>
      </c>
      <c r="D177" s="36">
        <v>1</v>
      </c>
      <c r="E177" s="26"/>
      <c r="F177" s="29"/>
      <c r="G177" s="167" t="s">
        <v>607</v>
      </c>
    </row>
    <row r="178" spans="1:7">
      <c r="A178" s="26">
        <v>3</v>
      </c>
      <c r="B178" s="37">
        <v>1</v>
      </c>
      <c r="C178" s="37">
        <v>3</v>
      </c>
      <c r="D178" s="26">
        <v>1</v>
      </c>
      <c r="E178" s="26">
        <v>1</v>
      </c>
      <c r="F178" s="31"/>
      <c r="G178" s="167" t="s">
        <v>607</v>
      </c>
    </row>
    <row r="179" spans="1:7">
      <c r="A179" s="26">
        <v>3</v>
      </c>
      <c r="B179" s="45">
        <v>1</v>
      </c>
      <c r="C179" s="26">
        <v>3</v>
      </c>
      <c r="D179" s="37">
        <v>1</v>
      </c>
      <c r="E179" s="37">
        <v>1</v>
      </c>
      <c r="F179" s="31">
        <v>1</v>
      </c>
      <c r="G179" s="167" t="s">
        <v>607</v>
      </c>
    </row>
    <row r="180" spans="1:7">
      <c r="A180" s="26">
        <v>3</v>
      </c>
      <c r="B180" s="45">
        <v>1</v>
      </c>
      <c r="C180" s="26">
        <v>3</v>
      </c>
      <c r="D180" s="37">
        <v>2</v>
      </c>
      <c r="E180" s="37"/>
      <c r="F180" s="31"/>
      <c r="G180" s="168" t="s">
        <v>264</v>
      </c>
    </row>
    <row r="181" spans="1:7">
      <c r="A181" s="36">
        <v>3</v>
      </c>
      <c r="B181" s="47">
        <v>1</v>
      </c>
      <c r="C181" s="36">
        <v>3</v>
      </c>
      <c r="D181" s="41">
        <v>2</v>
      </c>
      <c r="E181" s="41">
        <v>1</v>
      </c>
      <c r="F181" s="29"/>
      <c r="G181" s="168" t="s">
        <v>264</v>
      </c>
    </row>
    <row r="182" spans="1:7">
      <c r="A182" s="26">
        <v>3</v>
      </c>
      <c r="B182" s="45">
        <v>1</v>
      </c>
      <c r="C182" s="26">
        <v>3</v>
      </c>
      <c r="D182" s="37">
        <v>2</v>
      </c>
      <c r="E182" s="37">
        <v>1</v>
      </c>
      <c r="F182" s="31">
        <v>1</v>
      </c>
      <c r="G182" s="168" t="s">
        <v>608</v>
      </c>
    </row>
    <row r="183" spans="1:7">
      <c r="A183" s="26">
        <v>3</v>
      </c>
      <c r="B183" s="45">
        <v>1</v>
      </c>
      <c r="C183" s="26">
        <v>3</v>
      </c>
      <c r="D183" s="37">
        <v>2</v>
      </c>
      <c r="E183" s="37">
        <v>1</v>
      </c>
      <c r="F183" s="31">
        <v>2</v>
      </c>
      <c r="G183" s="168" t="s">
        <v>689</v>
      </c>
    </row>
    <row r="184" spans="1:7">
      <c r="A184" s="26">
        <v>3</v>
      </c>
      <c r="B184" s="45">
        <v>1</v>
      </c>
      <c r="C184" s="26">
        <v>3</v>
      </c>
      <c r="D184" s="37">
        <v>2</v>
      </c>
      <c r="E184" s="37">
        <v>1</v>
      </c>
      <c r="F184" s="31">
        <v>3</v>
      </c>
      <c r="G184" s="168" t="s">
        <v>609</v>
      </c>
    </row>
    <row r="185" spans="1:7">
      <c r="A185" s="26">
        <v>3</v>
      </c>
      <c r="B185" s="45">
        <v>1</v>
      </c>
      <c r="C185" s="26">
        <v>3</v>
      </c>
      <c r="D185" s="37">
        <v>2</v>
      </c>
      <c r="E185" s="37">
        <v>1</v>
      </c>
      <c r="F185" s="31">
        <v>4</v>
      </c>
      <c r="G185" s="64" t="s">
        <v>571</v>
      </c>
    </row>
    <row r="186" spans="1:7">
      <c r="A186" s="26">
        <v>3</v>
      </c>
      <c r="B186" s="45">
        <v>1</v>
      </c>
      <c r="C186" s="26">
        <v>3</v>
      </c>
      <c r="D186" s="37">
        <v>2</v>
      </c>
      <c r="E186" s="37">
        <v>1</v>
      </c>
      <c r="F186" s="31">
        <v>5</v>
      </c>
      <c r="G186" s="167" t="s">
        <v>610</v>
      </c>
    </row>
    <row r="187" spans="1:7">
      <c r="A187" s="65">
        <v>3</v>
      </c>
      <c r="B187" s="168">
        <v>1</v>
      </c>
      <c r="C187" s="65">
        <v>3</v>
      </c>
      <c r="D187" s="64">
        <v>2</v>
      </c>
      <c r="E187" s="64">
        <v>1</v>
      </c>
      <c r="F187" s="247">
        <v>6</v>
      </c>
      <c r="G187" s="167" t="s">
        <v>264</v>
      </c>
    </row>
    <row r="188" spans="1:7">
      <c r="A188" s="65">
        <v>3</v>
      </c>
      <c r="B188" s="168">
        <v>1</v>
      </c>
      <c r="C188" s="65">
        <v>3</v>
      </c>
      <c r="D188" s="64">
        <v>2</v>
      </c>
      <c r="E188" s="64">
        <v>1</v>
      </c>
      <c r="F188" s="247">
        <v>7</v>
      </c>
      <c r="G188" s="167" t="s">
        <v>264</v>
      </c>
    </row>
    <row r="189" spans="1:7">
      <c r="A189" s="36">
        <v>3</v>
      </c>
      <c r="B189" s="41">
        <v>1</v>
      </c>
      <c r="C189" s="41">
        <v>4</v>
      </c>
      <c r="D189" s="41"/>
      <c r="E189" s="41"/>
      <c r="F189" s="29"/>
      <c r="G189" s="167" t="s">
        <v>648</v>
      </c>
    </row>
    <row r="190" spans="1:7">
      <c r="A190" s="34">
        <v>3</v>
      </c>
      <c r="B190" s="50">
        <v>1</v>
      </c>
      <c r="C190" s="50">
        <v>4</v>
      </c>
      <c r="D190" s="50">
        <v>1</v>
      </c>
      <c r="E190" s="50"/>
      <c r="F190" s="55"/>
      <c r="G190" s="167" t="s">
        <v>648</v>
      </c>
    </row>
    <row r="191" spans="1:7">
      <c r="A191" s="26">
        <v>3</v>
      </c>
      <c r="B191" s="37">
        <v>1</v>
      </c>
      <c r="C191" s="37">
        <v>4</v>
      </c>
      <c r="D191" s="37">
        <v>1</v>
      </c>
      <c r="E191" s="37">
        <v>1</v>
      </c>
      <c r="F191" s="31"/>
      <c r="G191" s="167" t="s">
        <v>651</v>
      </c>
    </row>
    <row r="192" spans="1:7">
      <c r="A192" s="27">
        <v>3</v>
      </c>
      <c r="B192" s="26">
        <v>1</v>
      </c>
      <c r="C192" s="37">
        <v>4</v>
      </c>
      <c r="D192" s="37">
        <v>1</v>
      </c>
      <c r="E192" s="37">
        <v>1</v>
      </c>
      <c r="F192" s="31">
        <v>1</v>
      </c>
      <c r="G192" s="167" t="s">
        <v>649</v>
      </c>
    </row>
    <row r="193" spans="1:7">
      <c r="A193" s="27">
        <v>3</v>
      </c>
      <c r="B193" s="37">
        <v>1</v>
      </c>
      <c r="C193" s="37">
        <v>5</v>
      </c>
      <c r="D193" s="37"/>
      <c r="E193" s="37"/>
      <c r="F193" s="31"/>
      <c r="G193" s="168" t="s">
        <v>665</v>
      </c>
    </row>
    <row r="194" spans="1:7">
      <c r="A194" s="27">
        <v>3</v>
      </c>
      <c r="B194" s="37">
        <v>1</v>
      </c>
      <c r="C194" s="37">
        <v>5</v>
      </c>
      <c r="D194" s="37">
        <v>1</v>
      </c>
      <c r="E194" s="37"/>
      <c r="F194" s="31"/>
      <c r="G194" s="168" t="s">
        <v>665</v>
      </c>
    </row>
    <row r="195" spans="1:7">
      <c r="A195" s="27">
        <v>3</v>
      </c>
      <c r="B195" s="37">
        <v>1</v>
      </c>
      <c r="C195" s="37">
        <v>5</v>
      </c>
      <c r="D195" s="37">
        <v>1</v>
      </c>
      <c r="E195" s="37">
        <v>1</v>
      </c>
      <c r="F195" s="31"/>
      <c r="G195" s="168" t="s">
        <v>665</v>
      </c>
    </row>
    <row r="196" spans="1:7">
      <c r="A196" s="27">
        <v>3</v>
      </c>
      <c r="B196" s="37">
        <v>1</v>
      </c>
      <c r="C196" s="37">
        <v>5</v>
      </c>
      <c r="D196" s="37">
        <v>1</v>
      </c>
      <c r="E196" s="37">
        <v>1</v>
      </c>
      <c r="F196" s="31">
        <v>1</v>
      </c>
      <c r="G196" s="216" t="s">
        <v>650</v>
      </c>
    </row>
    <row r="197" spans="1:7">
      <c r="A197" s="27">
        <v>3</v>
      </c>
      <c r="B197" s="37">
        <v>1</v>
      </c>
      <c r="C197" s="37">
        <v>5</v>
      </c>
      <c r="D197" s="37">
        <v>1</v>
      </c>
      <c r="E197" s="37">
        <v>1</v>
      </c>
      <c r="F197" s="31">
        <v>2</v>
      </c>
      <c r="G197" s="216" t="s">
        <v>666</v>
      </c>
    </row>
    <row r="198" spans="1:7">
      <c r="A198" s="27">
        <v>3</v>
      </c>
      <c r="B198" s="37">
        <v>1</v>
      </c>
      <c r="C198" s="37">
        <v>5</v>
      </c>
      <c r="D198" s="37">
        <v>1</v>
      </c>
      <c r="E198" s="37">
        <v>1</v>
      </c>
      <c r="F198" s="31">
        <v>3</v>
      </c>
      <c r="G198" s="216" t="s">
        <v>611</v>
      </c>
    </row>
    <row r="199" spans="1:7" ht="25.5">
      <c r="A199" s="35">
        <v>3</v>
      </c>
      <c r="B199" s="40">
        <v>2</v>
      </c>
      <c r="C199" s="40"/>
      <c r="D199" s="40"/>
      <c r="E199" s="40"/>
      <c r="F199" s="53"/>
      <c r="G199" s="46" t="s">
        <v>690</v>
      </c>
    </row>
    <row r="200" spans="1:7" ht="25.5">
      <c r="A200" s="250">
        <v>3</v>
      </c>
      <c r="B200" s="252">
        <v>2</v>
      </c>
      <c r="C200" s="217">
        <v>1</v>
      </c>
      <c r="D200" s="217"/>
      <c r="E200" s="217"/>
      <c r="F200" s="248"/>
      <c r="G200" s="170" t="s">
        <v>691</v>
      </c>
    </row>
    <row r="201" spans="1:7">
      <c r="A201" s="65">
        <v>3</v>
      </c>
      <c r="B201" s="64">
        <v>2</v>
      </c>
      <c r="C201" s="64">
        <v>1</v>
      </c>
      <c r="D201" s="64">
        <v>1</v>
      </c>
      <c r="E201" s="64"/>
      <c r="F201" s="247"/>
      <c r="G201" s="168" t="s">
        <v>569</v>
      </c>
    </row>
    <row r="202" spans="1:7">
      <c r="A202" s="65">
        <v>3</v>
      </c>
      <c r="B202" s="65">
        <v>2</v>
      </c>
      <c r="C202" s="64">
        <v>1</v>
      </c>
      <c r="D202" s="64">
        <v>1</v>
      </c>
      <c r="E202" s="64">
        <v>1</v>
      </c>
      <c r="F202" s="247"/>
      <c r="G202" s="168" t="s">
        <v>13</v>
      </c>
    </row>
    <row r="203" spans="1:7">
      <c r="A203" s="250">
        <v>3</v>
      </c>
      <c r="B203" s="250">
        <v>2</v>
      </c>
      <c r="C203" s="217">
        <v>1</v>
      </c>
      <c r="D203" s="217">
        <v>1</v>
      </c>
      <c r="E203" s="217">
        <v>1</v>
      </c>
      <c r="F203" s="248">
        <v>1</v>
      </c>
      <c r="G203" s="170" t="s">
        <v>13</v>
      </c>
    </row>
    <row r="204" spans="1:7">
      <c r="A204" s="250">
        <v>3</v>
      </c>
      <c r="B204" s="217">
        <v>2</v>
      </c>
      <c r="C204" s="217">
        <v>1</v>
      </c>
      <c r="D204" s="217">
        <v>1</v>
      </c>
      <c r="E204" s="217">
        <v>2</v>
      </c>
      <c r="F204" s="248"/>
      <c r="G204" s="170" t="s">
        <v>273</v>
      </c>
    </row>
    <row r="205" spans="1:7">
      <c r="A205" s="250">
        <v>3</v>
      </c>
      <c r="B205" s="217">
        <v>2</v>
      </c>
      <c r="C205" s="217">
        <v>1</v>
      </c>
      <c r="D205" s="217">
        <v>1</v>
      </c>
      <c r="E205" s="217">
        <v>2</v>
      </c>
      <c r="F205" s="248">
        <v>1</v>
      </c>
      <c r="G205" s="170" t="s">
        <v>274</v>
      </c>
    </row>
    <row r="206" spans="1:7">
      <c r="A206" s="250">
        <v>3</v>
      </c>
      <c r="B206" s="217">
        <v>2</v>
      </c>
      <c r="C206" s="217">
        <v>1</v>
      </c>
      <c r="D206" s="217">
        <v>1</v>
      </c>
      <c r="E206" s="217">
        <v>2</v>
      </c>
      <c r="F206" s="248">
        <v>2</v>
      </c>
      <c r="G206" s="170" t="s">
        <v>275</v>
      </c>
    </row>
    <row r="207" spans="1:7">
      <c r="A207" s="250">
        <v>3</v>
      </c>
      <c r="B207" s="217">
        <v>2</v>
      </c>
      <c r="C207" s="217">
        <v>1</v>
      </c>
      <c r="D207" s="217">
        <v>1</v>
      </c>
      <c r="E207" s="217">
        <v>3</v>
      </c>
      <c r="F207" s="223"/>
      <c r="G207" s="170" t="s">
        <v>278</v>
      </c>
    </row>
    <row r="208" spans="1:7">
      <c r="A208" s="250">
        <v>3</v>
      </c>
      <c r="B208" s="217">
        <v>2</v>
      </c>
      <c r="C208" s="217">
        <v>1</v>
      </c>
      <c r="D208" s="217">
        <v>1</v>
      </c>
      <c r="E208" s="217">
        <v>3</v>
      </c>
      <c r="F208" s="248">
        <v>1</v>
      </c>
      <c r="G208" s="170" t="s">
        <v>276</v>
      </c>
    </row>
    <row r="209" spans="1:7">
      <c r="A209" s="250">
        <v>3</v>
      </c>
      <c r="B209" s="217">
        <v>2</v>
      </c>
      <c r="C209" s="217">
        <v>1</v>
      </c>
      <c r="D209" s="217">
        <v>1</v>
      </c>
      <c r="E209" s="217">
        <v>3</v>
      </c>
      <c r="F209" s="248">
        <v>2</v>
      </c>
      <c r="G209" s="170" t="s">
        <v>277</v>
      </c>
    </row>
    <row r="210" spans="1:7">
      <c r="A210" s="26">
        <v>3</v>
      </c>
      <c r="B210" s="37">
        <v>2</v>
      </c>
      <c r="C210" s="37">
        <v>1</v>
      </c>
      <c r="D210" s="37">
        <v>2</v>
      </c>
      <c r="E210" s="37"/>
      <c r="F210" s="31"/>
      <c r="G210" s="168" t="s">
        <v>612</v>
      </c>
    </row>
    <row r="211" spans="1:7">
      <c r="A211" s="26">
        <v>3</v>
      </c>
      <c r="B211" s="37">
        <v>2</v>
      </c>
      <c r="C211" s="37">
        <v>1</v>
      </c>
      <c r="D211" s="37">
        <v>2</v>
      </c>
      <c r="E211" s="37">
        <v>1</v>
      </c>
      <c r="F211" s="31"/>
      <c r="G211" s="168" t="s">
        <v>612</v>
      </c>
    </row>
    <row r="212" spans="1:7">
      <c r="A212" s="34">
        <v>3</v>
      </c>
      <c r="B212" s="49">
        <v>2</v>
      </c>
      <c r="C212" s="50">
        <v>1</v>
      </c>
      <c r="D212" s="50">
        <v>2</v>
      </c>
      <c r="E212" s="50">
        <v>1</v>
      </c>
      <c r="F212" s="55">
        <v>1</v>
      </c>
      <c r="G212" s="170" t="s">
        <v>613</v>
      </c>
    </row>
    <row r="213" spans="1:7">
      <c r="A213" s="26">
        <v>3</v>
      </c>
      <c r="B213" s="37">
        <v>2</v>
      </c>
      <c r="C213" s="37">
        <v>1</v>
      </c>
      <c r="D213" s="37">
        <v>2</v>
      </c>
      <c r="E213" s="37">
        <v>1</v>
      </c>
      <c r="F213" s="31">
        <v>2</v>
      </c>
      <c r="G213" s="168" t="s">
        <v>614</v>
      </c>
    </row>
    <row r="214" spans="1:7">
      <c r="A214" s="36">
        <v>3</v>
      </c>
      <c r="B214" s="41">
        <v>2</v>
      </c>
      <c r="C214" s="41">
        <v>1</v>
      </c>
      <c r="D214" s="41">
        <v>3</v>
      </c>
      <c r="E214" s="41"/>
      <c r="F214" s="29"/>
      <c r="G214" s="167" t="s">
        <v>615</v>
      </c>
    </row>
    <row r="215" spans="1:7">
      <c r="A215" s="26">
        <v>3</v>
      </c>
      <c r="B215" s="37">
        <v>2</v>
      </c>
      <c r="C215" s="37">
        <v>1</v>
      </c>
      <c r="D215" s="37">
        <v>3</v>
      </c>
      <c r="E215" s="37">
        <v>1</v>
      </c>
      <c r="F215" s="31"/>
      <c r="G215" s="167" t="s">
        <v>615</v>
      </c>
    </row>
    <row r="216" spans="1:7" ht="25.5">
      <c r="A216" s="26">
        <v>3</v>
      </c>
      <c r="B216" s="37">
        <v>2</v>
      </c>
      <c r="C216" s="37">
        <v>1</v>
      </c>
      <c r="D216" s="37">
        <v>3</v>
      </c>
      <c r="E216" s="37">
        <v>1</v>
      </c>
      <c r="F216" s="31">
        <v>1</v>
      </c>
      <c r="G216" s="168" t="s">
        <v>616</v>
      </c>
    </row>
    <row r="217" spans="1:7" ht="25.5">
      <c r="A217" s="26">
        <v>3</v>
      </c>
      <c r="B217" s="37">
        <v>2</v>
      </c>
      <c r="C217" s="37">
        <v>1</v>
      </c>
      <c r="D217" s="37">
        <v>3</v>
      </c>
      <c r="E217" s="37">
        <v>1</v>
      </c>
      <c r="F217" s="31">
        <v>2</v>
      </c>
      <c r="G217" s="168" t="s">
        <v>617</v>
      </c>
    </row>
    <row r="218" spans="1:7">
      <c r="A218" s="26">
        <v>3</v>
      </c>
      <c r="B218" s="37">
        <v>2</v>
      </c>
      <c r="C218" s="37">
        <v>1</v>
      </c>
      <c r="D218" s="37">
        <v>4</v>
      </c>
      <c r="E218" s="37"/>
      <c r="F218" s="31"/>
      <c r="G218" s="168" t="s">
        <v>618</v>
      </c>
    </row>
    <row r="219" spans="1:7">
      <c r="A219" s="36">
        <v>3</v>
      </c>
      <c r="B219" s="41">
        <v>2</v>
      </c>
      <c r="C219" s="41">
        <v>1</v>
      </c>
      <c r="D219" s="41">
        <v>4</v>
      </c>
      <c r="E219" s="41">
        <v>1</v>
      </c>
      <c r="F219" s="29"/>
      <c r="G219" s="167" t="s">
        <v>618</v>
      </c>
    </row>
    <row r="220" spans="1:7">
      <c r="A220" s="26">
        <v>3</v>
      </c>
      <c r="B220" s="37">
        <v>2</v>
      </c>
      <c r="C220" s="37">
        <v>1</v>
      </c>
      <c r="D220" s="37">
        <v>4</v>
      </c>
      <c r="E220" s="37">
        <v>1</v>
      </c>
      <c r="F220" s="31">
        <v>1</v>
      </c>
      <c r="G220" s="168" t="s">
        <v>619</v>
      </c>
    </row>
    <row r="221" spans="1:7">
      <c r="A221" s="26">
        <v>3</v>
      </c>
      <c r="B221" s="37">
        <v>2</v>
      </c>
      <c r="C221" s="37">
        <v>1</v>
      </c>
      <c r="D221" s="37">
        <v>4</v>
      </c>
      <c r="E221" s="37">
        <v>1</v>
      </c>
      <c r="F221" s="31">
        <v>2</v>
      </c>
      <c r="G221" s="168" t="s">
        <v>620</v>
      </c>
    </row>
    <row r="222" spans="1:7">
      <c r="A222" s="26">
        <v>3</v>
      </c>
      <c r="B222" s="37">
        <v>2</v>
      </c>
      <c r="C222" s="37">
        <v>1</v>
      </c>
      <c r="D222" s="37">
        <v>5</v>
      </c>
      <c r="E222" s="37"/>
      <c r="F222" s="31"/>
      <c r="G222" s="168" t="s">
        <v>621</v>
      </c>
    </row>
    <row r="223" spans="1:7">
      <c r="A223" s="26">
        <v>3</v>
      </c>
      <c r="B223" s="37">
        <v>2</v>
      </c>
      <c r="C223" s="37">
        <v>1</v>
      </c>
      <c r="D223" s="37">
        <v>5</v>
      </c>
      <c r="E223" s="37">
        <v>1</v>
      </c>
      <c r="F223" s="31"/>
      <c r="G223" s="168" t="s">
        <v>621</v>
      </c>
    </row>
    <row r="224" spans="1:7">
      <c r="A224" s="49">
        <v>3</v>
      </c>
      <c r="B224" s="50">
        <v>2</v>
      </c>
      <c r="C224" s="50">
        <v>1</v>
      </c>
      <c r="D224" s="50">
        <v>5</v>
      </c>
      <c r="E224" s="50">
        <v>1</v>
      </c>
      <c r="F224" s="55">
        <v>1</v>
      </c>
      <c r="G224" s="168" t="s">
        <v>621</v>
      </c>
    </row>
    <row r="225" spans="1:7">
      <c r="A225" s="26">
        <v>3</v>
      </c>
      <c r="B225" s="37">
        <v>2</v>
      </c>
      <c r="C225" s="37">
        <v>1</v>
      </c>
      <c r="D225" s="37">
        <v>6</v>
      </c>
      <c r="E225" s="37"/>
      <c r="F225" s="31"/>
      <c r="G225" s="168" t="s">
        <v>128</v>
      </c>
    </row>
    <row r="226" spans="1:7">
      <c r="A226" s="26">
        <v>3</v>
      </c>
      <c r="B226" s="26">
        <v>2</v>
      </c>
      <c r="C226" s="37">
        <v>1</v>
      </c>
      <c r="D226" s="37">
        <v>6</v>
      </c>
      <c r="E226" s="37">
        <v>1</v>
      </c>
      <c r="F226" s="31"/>
      <c r="G226" s="168" t="s">
        <v>128</v>
      </c>
    </row>
    <row r="227" spans="1:7">
      <c r="A227" s="36">
        <v>3</v>
      </c>
      <c r="B227" s="36">
        <v>2</v>
      </c>
      <c r="C227" s="37">
        <v>1</v>
      </c>
      <c r="D227" s="37">
        <v>6</v>
      </c>
      <c r="E227" s="37">
        <v>1</v>
      </c>
      <c r="F227" s="31">
        <v>1</v>
      </c>
      <c r="G227" s="168" t="s">
        <v>128</v>
      </c>
    </row>
    <row r="228" spans="1:7">
      <c r="A228" s="26">
        <v>3</v>
      </c>
      <c r="B228" s="26">
        <v>2</v>
      </c>
      <c r="C228" s="37">
        <v>1</v>
      </c>
      <c r="D228" s="37">
        <v>7</v>
      </c>
      <c r="E228" s="37"/>
      <c r="F228" s="31"/>
      <c r="G228" s="168" t="s">
        <v>622</v>
      </c>
    </row>
    <row r="229" spans="1:7">
      <c r="A229" s="26">
        <v>3</v>
      </c>
      <c r="B229" s="37">
        <v>2</v>
      </c>
      <c r="C229" s="37">
        <v>1</v>
      </c>
      <c r="D229" s="37">
        <v>7</v>
      </c>
      <c r="E229" s="37">
        <v>1</v>
      </c>
      <c r="F229" s="31"/>
      <c r="G229" s="168" t="s">
        <v>622</v>
      </c>
    </row>
    <row r="230" spans="1:7">
      <c r="A230" s="26">
        <v>3</v>
      </c>
      <c r="B230" s="37">
        <v>2</v>
      </c>
      <c r="C230" s="37">
        <v>1</v>
      </c>
      <c r="D230" s="37">
        <v>7</v>
      </c>
      <c r="E230" s="37">
        <v>1</v>
      </c>
      <c r="F230" s="31">
        <v>1</v>
      </c>
      <c r="G230" s="168" t="s">
        <v>623</v>
      </c>
    </row>
    <row r="231" spans="1:7">
      <c r="A231" s="26">
        <v>3</v>
      </c>
      <c r="B231" s="37">
        <v>2</v>
      </c>
      <c r="C231" s="37">
        <v>1</v>
      </c>
      <c r="D231" s="37">
        <v>7</v>
      </c>
      <c r="E231" s="37">
        <v>1</v>
      </c>
      <c r="F231" s="31">
        <v>2</v>
      </c>
      <c r="G231" s="168" t="s">
        <v>624</v>
      </c>
    </row>
    <row r="232" spans="1:7" ht="25.5">
      <c r="A232" s="65">
        <v>3</v>
      </c>
      <c r="B232" s="64">
        <v>2</v>
      </c>
      <c r="C232" s="64">
        <v>2</v>
      </c>
      <c r="D232" s="38"/>
      <c r="E232" s="38"/>
      <c r="F232" s="61"/>
      <c r="G232" s="168" t="s">
        <v>692</v>
      </c>
    </row>
    <row r="233" spans="1:7">
      <c r="A233" s="26">
        <v>3</v>
      </c>
      <c r="B233" s="37">
        <v>2</v>
      </c>
      <c r="C233" s="37">
        <v>2</v>
      </c>
      <c r="D233" s="37">
        <v>1</v>
      </c>
      <c r="E233" s="37"/>
      <c r="F233" s="31"/>
      <c r="G233" s="168" t="s">
        <v>570</v>
      </c>
    </row>
    <row r="234" spans="1:7">
      <c r="A234" s="27">
        <v>3</v>
      </c>
      <c r="B234" s="26">
        <v>2</v>
      </c>
      <c r="C234" s="37">
        <v>2</v>
      </c>
      <c r="D234" s="37">
        <v>1</v>
      </c>
      <c r="E234" s="37">
        <v>1</v>
      </c>
      <c r="F234" s="31"/>
      <c r="G234" s="168" t="s">
        <v>13</v>
      </c>
    </row>
    <row r="235" spans="1:7">
      <c r="A235" s="27">
        <v>3</v>
      </c>
      <c r="B235" s="26">
        <v>2</v>
      </c>
      <c r="C235" s="37">
        <v>2</v>
      </c>
      <c r="D235" s="37">
        <v>1</v>
      </c>
      <c r="E235" s="37">
        <v>1</v>
      </c>
      <c r="F235" s="31">
        <v>1</v>
      </c>
      <c r="G235" s="168" t="s">
        <v>13</v>
      </c>
    </row>
    <row r="236" spans="1:7">
      <c r="A236" s="172">
        <v>3</v>
      </c>
      <c r="B236" s="65">
        <v>2</v>
      </c>
      <c r="C236" s="64">
        <v>2</v>
      </c>
      <c r="D236" s="64">
        <v>1</v>
      </c>
      <c r="E236" s="64">
        <v>2</v>
      </c>
      <c r="F236" s="247"/>
      <c r="G236" s="168" t="s">
        <v>297</v>
      </c>
    </row>
    <row r="237" spans="1:7">
      <c r="A237" s="172">
        <v>3</v>
      </c>
      <c r="B237" s="65">
        <v>2</v>
      </c>
      <c r="C237" s="64">
        <v>2</v>
      </c>
      <c r="D237" s="64">
        <v>1</v>
      </c>
      <c r="E237" s="64">
        <v>2</v>
      </c>
      <c r="F237" s="247">
        <v>1</v>
      </c>
      <c r="G237" s="168" t="s">
        <v>274</v>
      </c>
    </row>
    <row r="238" spans="1:7">
      <c r="A238" s="172">
        <v>3</v>
      </c>
      <c r="B238" s="65">
        <v>2</v>
      </c>
      <c r="C238" s="64">
        <v>2</v>
      </c>
      <c r="D238" s="64">
        <v>1</v>
      </c>
      <c r="E238" s="64">
        <v>2</v>
      </c>
      <c r="F238" s="247">
        <v>2</v>
      </c>
      <c r="G238" s="168" t="s">
        <v>275</v>
      </c>
    </row>
    <row r="239" spans="1:7">
      <c r="A239" s="172">
        <v>3</v>
      </c>
      <c r="B239" s="65">
        <v>2</v>
      </c>
      <c r="C239" s="64">
        <v>2</v>
      </c>
      <c r="D239" s="64">
        <v>1</v>
      </c>
      <c r="E239" s="64">
        <v>3</v>
      </c>
      <c r="F239" s="247"/>
      <c r="G239" s="168" t="s">
        <v>278</v>
      </c>
    </row>
    <row r="240" spans="1:7">
      <c r="A240" s="172">
        <v>3</v>
      </c>
      <c r="B240" s="65">
        <v>2</v>
      </c>
      <c r="C240" s="64">
        <v>2</v>
      </c>
      <c r="D240" s="64">
        <v>1</v>
      </c>
      <c r="E240" s="64">
        <v>3</v>
      </c>
      <c r="F240" s="247">
        <v>1</v>
      </c>
      <c r="G240" s="168" t="s">
        <v>276</v>
      </c>
    </row>
    <row r="241" spans="1:7">
      <c r="A241" s="172">
        <v>3</v>
      </c>
      <c r="B241" s="65">
        <v>2</v>
      </c>
      <c r="C241" s="64">
        <v>2</v>
      </c>
      <c r="D241" s="64">
        <v>1</v>
      </c>
      <c r="E241" s="64">
        <v>3</v>
      </c>
      <c r="F241" s="247">
        <v>2</v>
      </c>
      <c r="G241" s="168" t="s">
        <v>298</v>
      </c>
    </row>
    <row r="242" spans="1:7">
      <c r="A242" s="27">
        <v>3</v>
      </c>
      <c r="B242" s="26">
        <v>2</v>
      </c>
      <c r="C242" s="37">
        <v>2</v>
      </c>
      <c r="D242" s="37">
        <v>2</v>
      </c>
      <c r="E242" s="37"/>
      <c r="F242" s="31"/>
      <c r="G242" s="168" t="s">
        <v>625</v>
      </c>
    </row>
    <row r="243" spans="1:7">
      <c r="A243" s="26">
        <v>3</v>
      </c>
      <c r="B243" s="37">
        <v>2</v>
      </c>
      <c r="C243" s="41">
        <v>2</v>
      </c>
      <c r="D243" s="41">
        <v>2</v>
      </c>
      <c r="E243" s="41">
        <v>1</v>
      </c>
      <c r="F243" s="29"/>
      <c r="G243" s="168" t="s">
        <v>625</v>
      </c>
    </row>
    <row r="244" spans="1:7">
      <c r="A244" s="26">
        <v>3</v>
      </c>
      <c r="B244" s="37">
        <v>2</v>
      </c>
      <c r="C244" s="37">
        <v>2</v>
      </c>
      <c r="D244" s="37">
        <v>2</v>
      </c>
      <c r="E244" s="37">
        <v>1</v>
      </c>
      <c r="F244" s="31">
        <v>1</v>
      </c>
      <c r="G244" s="168" t="s">
        <v>626</v>
      </c>
    </row>
    <row r="245" spans="1:7">
      <c r="A245" s="26">
        <v>3</v>
      </c>
      <c r="B245" s="37">
        <v>2</v>
      </c>
      <c r="C245" s="37">
        <v>2</v>
      </c>
      <c r="D245" s="37">
        <v>2</v>
      </c>
      <c r="E245" s="37">
        <v>1</v>
      </c>
      <c r="F245" s="31">
        <v>2</v>
      </c>
      <c r="G245" s="65" t="s">
        <v>627</v>
      </c>
    </row>
    <row r="246" spans="1:7">
      <c r="A246" s="26">
        <v>3</v>
      </c>
      <c r="B246" s="37">
        <v>2</v>
      </c>
      <c r="C246" s="37">
        <v>2</v>
      </c>
      <c r="D246" s="37">
        <v>3</v>
      </c>
      <c r="E246" s="37"/>
      <c r="F246" s="31"/>
      <c r="G246" s="168" t="s">
        <v>628</v>
      </c>
    </row>
    <row r="247" spans="1:7">
      <c r="A247" s="36">
        <v>3</v>
      </c>
      <c r="B247" s="37">
        <v>2</v>
      </c>
      <c r="C247" s="37">
        <v>2</v>
      </c>
      <c r="D247" s="37">
        <v>3</v>
      </c>
      <c r="E247" s="37">
        <v>1</v>
      </c>
      <c r="F247" s="31"/>
      <c r="G247" s="168" t="s">
        <v>628</v>
      </c>
    </row>
    <row r="248" spans="1:7" ht="25.5">
      <c r="A248" s="36">
        <v>3</v>
      </c>
      <c r="B248" s="37">
        <v>2</v>
      </c>
      <c r="C248" s="37">
        <v>2</v>
      </c>
      <c r="D248" s="37">
        <v>3</v>
      </c>
      <c r="E248" s="37">
        <v>1</v>
      </c>
      <c r="F248" s="31">
        <v>1</v>
      </c>
      <c r="G248" s="168" t="s">
        <v>629</v>
      </c>
    </row>
    <row r="249" spans="1:7" ht="25.5">
      <c r="A249" s="36">
        <v>3</v>
      </c>
      <c r="B249" s="37">
        <v>2</v>
      </c>
      <c r="C249" s="37">
        <v>2</v>
      </c>
      <c r="D249" s="37">
        <v>3</v>
      </c>
      <c r="E249" s="37">
        <v>1</v>
      </c>
      <c r="F249" s="31">
        <v>2</v>
      </c>
      <c r="G249" s="168" t="s">
        <v>630</v>
      </c>
    </row>
    <row r="250" spans="1:7">
      <c r="A250" s="26">
        <v>3</v>
      </c>
      <c r="B250" s="37">
        <v>2</v>
      </c>
      <c r="C250" s="37">
        <v>2</v>
      </c>
      <c r="D250" s="37">
        <v>4</v>
      </c>
      <c r="E250" s="37"/>
      <c r="F250" s="31"/>
      <c r="G250" s="168" t="s">
        <v>631</v>
      </c>
    </row>
    <row r="251" spans="1:7">
      <c r="A251" s="26">
        <v>3</v>
      </c>
      <c r="B251" s="37">
        <v>2</v>
      </c>
      <c r="C251" s="37">
        <v>2</v>
      </c>
      <c r="D251" s="37">
        <v>4</v>
      </c>
      <c r="E251" s="37">
        <v>1</v>
      </c>
      <c r="F251" s="31"/>
      <c r="G251" s="168" t="s">
        <v>631</v>
      </c>
    </row>
    <row r="252" spans="1:7">
      <c r="A252" s="26">
        <v>3</v>
      </c>
      <c r="B252" s="37">
        <v>2</v>
      </c>
      <c r="C252" s="37">
        <v>2</v>
      </c>
      <c r="D252" s="37">
        <v>4</v>
      </c>
      <c r="E252" s="37">
        <v>1</v>
      </c>
      <c r="F252" s="31">
        <v>1</v>
      </c>
      <c r="G252" s="168" t="s">
        <v>632</v>
      </c>
    </row>
    <row r="253" spans="1:7">
      <c r="A253" s="36">
        <v>3</v>
      </c>
      <c r="B253" s="41">
        <v>2</v>
      </c>
      <c r="C253" s="41">
        <v>2</v>
      </c>
      <c r="D253" s="41">
        <v>4</v>
      </c>
      <c r="E253" s="41">
        <v>1</v>
      </c>
      <c r="F253" s="29">
        <v>2</v>
      </c>
      <c r="G253" s="172" t="s">
        <v>633</v>
      </c>
    </row>
    <row r="254" spans="1:7">
      <c r="A254" s="26">
        <v>3</v>
      </c>
      <c r="B254" s="37">
        <v>2</v>
      </c>
      <c r="C254" s="37">
        <v>2</v>
      </c>
      <c r="D254" s="37">
        <v>5</v>
      </c>
      <c r="E254" s="37"/>
      <c r="F254" s="31"/>
      <c r="G254" s="168" t="s">
        <v>634</v>
      </c>
    </row>
    <row r="255" spans="1:7">
      <c r="A255" s="26">
        <v>3</v>
      </c>
      <c r="B255" s="37">
        <v>2</v>
      </c>
      <c r="C255" s="37">
        <v>2</v>
      </c>
      <c r="D255" s="37">
        <v>5</v>
      </c>
      <c r="E255" s="37">
        <v>1</v>
      </c>
      <c r="F255" s="31"/>
      <c r="G255" s="168" t="s">
        <v>634</v>
      </c>
    </row>
    <row r="256" spans="1:7">
      <c r="A256" s="26">
        <v>3</v>
      </c>
      <c r="B256" s="37">
        <v>2</v>
      </c>
      <c r="C256" s="37">
        <v>2</v>
      </c>
      <c r="D256" s="37">
        <v>5</v>
      </c>
      <c r="E256" s="37">
        <v>1</v>
      </c>
      <c r="F256" s="31">
        <v>1</v>
      </c>
      <c r="G256" s="168" t="s">
        <v>634</v>
      </c>
    </row>
    <row r="257" spans="1:7">
      <c r="A257" s="26">
        <v>3</v>
      </c>
      <c r="B257" s="37">
        <v>2</v>
      </c>
      <c r="C257" s="37">
        <v>2</v>
      </c>
      <c r="D257" s="37">
        <v>6</v>
      </c>
      <c r="E257" s="37"/>
      <c r="F257" s="31"/>
      <c r="G257" s="168" t="s">
        <v>128</v>
      </c>
    </row>
    <row r="258" spans="1:7">
      <c r="A258" s="26">
        <v>3</v>
      </c>
      <c r="B258" s="37">
        <v>2</v>
      </c>
      <c r="C258" s="37">
        <v>2</v>
      </c>
      <c r="D258" s="37">
        <v>6</v>
      </c>
      <c r="E258" s="37">
        <v>1</v>
      </c>
      <c r="F258" s="31"/>
      <c r="G258" s="45" t="s">
        <v>128</v>
      </c>
    </row>
    <row r="259" spans="1:7">
      <c r="A259" s="26">
        <v>3</v>
      </c>
      <c r="B259" s="50">
        <v>2</v>
      </c>
      <c r="C259" s="50">
        <v>2</v>
      </c>
      <c r="D259" s="37">
        <v>6</v>
      </c>
      <c r="E259" s="50">
        <v>1</v>
      </c>
      <c r="F259" s="55">
        <v>1</v>
      </c>
      <c r="G259" s="51" t="s">
        <v>128</v>
      </c>
    </row>
    <row r="260" spans="1:7">
      <c r="A260" s="27">
        <v>3</v>
      </c>
      <c r="B260" s="26">
        <v>2</v>
      </c>
      <c r="C260" s="37">
        <v>2</v>
      </c>
      <c r="D260" s="37">
        <v>7</v>
      </c>
      <c r="E260" s="37"/>
      <c r="F260" s="31"/>
      <c r="G260" s="168" t="s">
        <v>622</v>
      </c>
    </row>
    <row r="261" spans="1:7">
      <c r="A261" s="27">
        <v>3</v>
      </c>
      <c r="B261" s="26">
        <v>2</v>
      </c>
      <c r="C261" s="37">
        <v>2</v>
      </c>
      <c r="D261" s="37">
        <v>7</v>
      </c>
      <c r="E261" s="37">
        <v>1</v>
      </c>
      <c r="F261" s="31"/>
      <c r="G261" s="168" t="s">
        <v>622</v>
      </c>
    </row>
    <row r="262" spans="1:7">
      <c r="A262" s="27">
        <v>3</v>
      </c>
      <c r="B262" s="26">
        <v>2</v>
      </c>
      <c r="C262" s="26">
        <v>2</v>
      </c>
      <c r="D262" s="37">
        <v>7</v>
      </c>
      <c r="E262" s="37">
        <v>1</v>
      </c>
      <c r="F262" s="31">
        <v>1</v>
      </c>
      <c r="G262" s="168" t="s">
        <v>623</v>
      </c>
    </row>
    <row r="263" spans="1:7">
      <c r="A263" s="27">
        <v>3</v>
      </c>
      <c r="B263" s="26">
        <v>2</v>
      </c>
      <c r="C263" s="26">
        <v>2</v>
      </c>
      <c r="D263" s="37">
        <v>7</v>
      </c>
      <c r="E263" s="37">
        <v>1</v>
      </c>
      <c r="F263" s="31">
        <v>2</v>
      </c>
      <c r="G263" s="168" t="s">
        <v>624</v>
      </c>
    </row>
    <row r="264" spans="1:7" ht="25.5">
      <c r="A264" s="28">
        <v>3</v>
      </c>
      <c r="B264" s="28">
        <v>3</v>
      </c>
      <c r="C264" s="35"/>
      <c r="D264" s="40"/>
      <c r="E264" s="40"/>
      <c r="F264" s="53"/>
      <c r="G264" s="46" t="s">
        <v>693</v>
      </c>
    </row>
    <row r="265" spans="1:7" ht="25.5">
      <c r="A265" s="27">
        <v>3</v>
      </c>
      <c r="B265" s="27">
        <v>3</v>
      </c>
      <c r="C265" s="26">
        <v>1</v>
      </c>
      <c r="D265" s="37"/>
      <c r="E265" s="37"/>
      <c r="F265" s="31"/>
      <c r="G265" s="168" t="s">
        <v>694</v>
      </c>
    </row>
    <row r="266" spans="1:7">
      <c r="A266" s="27">
        <v>3</v>
      </c>
      <c r="B266" s="27">
        <v>3</v>
      </c>
      <c r="C266" s="26">
        <v>1</v>
      </c>
      <c r="D266" s="37">
        <v>1</v>
      </c>
      <c r="E266" s="37"/>
      <c r="F266" s="31"/>
      <c r="G266" s="168" t="s">
        <v>570</v>
      </c>
    </row>
    <row r="267" spans="1:7">
      <c r="A267" s="27">
        <v>3</v>
      </c>
      <c r="B267" s="27">
        <v>3</v>
      </c>
      <c r="C267" s="26">
        <v>1</v>
      </c>
      <c r="D267" s="37">
        <v>1</v>
      </c>
      <c r="E267" s="37">
        <v>1</v>
      </c>
      <c r="F267" s="31"/>
      <c r="G267" s="168" t="s">
        <v>13</v>
      </c>
    </row>
    <row r="268" spans="1:7">
      <c r="A268" s="27">
        <v>3</v>
      </c>
      <c r="B268" s="27">
        <v>3</v>
      </c>
      <c r="C268" s="26">
        <v>1</v>
      </c>
      <c r="D268" s="37">
        <v>1</v>
      </c>
      <c r="E268" s="37">
        <v>1</v>
      </c>
      <c r="F268" s="31">
        <v>1</v>
      </c>
      <c r="G268" s="168" t="s">
        <v>13</v>
      </c>
    </row>
    <row r="269" spans="1:7">
      <c r="A269" s="172">
        <v>3</v>
      </c>
      <c r="B269" s="172">
        <v>3</v>
      </c>
      <c r="C269" s="65">
        <v>1</v>
      </c>
      <c r="D269" s="64">
        <v>1</v>
      </c>
      <c r="E269" s="64">
        <v>2</v>
      </c>
      <c r="F269" s="247"/>
      <c r="G269" s="168" t="s">
        <v>297</v>
      </c>
    </row>
    <row r="270" spans="1:7">
      <c r="A270" s="172">
        <v>3</v>
      </c>
      <c r="B270" s="172">
        <v>3</v>
      </c>
      <c r="C270" s="65">
        <v>1</v>
      </c>
      <c r="D270" s="64">
        <v>1</v>
      </c>
      <c r="E270" s="64">
        <v>2</v>
      </c>
      <c r="F270" s="247">
        <v>1</v>
      </c>
      <c r="G270" s="168" t="s">
        <v>274</v>
      </c>
    </row>
    <row r="271" spans="1:7">
      <c r="A271" s="172">
        <v>3</v>
      </c>
      <c r="B271" s="172">
        <v>3</v>
      </c>
      <c r="C271" s="65">
        <v>1</v>
      </c>
      <c r="D271" s="64">
        <v>1</v>
      </c>
      <c r="E271" s="64">
        <v>2</v>
      </c>
      <c r="F271" s="247">
        <v>2</v>
      </c>
      <c r="G271" s="168" t="s">
        <v>275</v>
      </c>
    </row>
    <row r="272" spans="1:7">
      <c r="A272" s="172">
        <v>3</v>
      </c>
      <c r="B272" s="172">
        <v>3</v>
      </c>
      <c r="C272" s="65">
        <v>1</v>
      </c>
      <c r="D272" s="64">
        <v>1</v>
      </c>
      <c r="E272" s="64">
        <v>3</v>
      </c>
      <c r="F272" s="247"/>
      <c r="G272" s="168" t="s">
        <v>278</v>
      </c>
    </row>
    <row r="273" spans="1:7">
      <c r="A273" s="172">
        <v>3</v>
      </c>
      <c r="B273" s="172">
        <v>3</v>
      </c>
      <c r="C273" s="65">
        <v>1</v>
      </c>
      <c r="D273" s="64">
        <v>1</v>
      </c>
      <c r="E273" s="64">
        <v>3</v>
      </c>
      <c r="F273" s="247">
        <v>1</v>
      </c>
      <c r="G273" s="168" t="s">
        <v>315</v>
      </c>
    </row>
    <row r="274" spans="1:7">
      <c r="A274" s="172">
        <v>3</v>
      </c>
      <c r="B274" s="172">
        <v>3</v>
      </c>
      <c r="C274" s="65">
        <v>1</v>
      </c>
      <c r="D274" s="64">
        <v>1</v>
      </c>
      <c r="E274" s="64">
        <v>3</v>
      </c>
      <c r="F274" s="247">
        <v>2</v>
      </c>
      <c r="G274" s="168" t="s">
        <v>298</v>
      </c>
    </row>
    <row r="275" spans="1:7">
      <c r="A275" s="48">
        <v>3</v>
      </c>
      <c r="B275" s="36">
        <v>3</v>
      </c>
      <c r="C275" s="26">
        <v>1</v>
      </c>
      <c r="D275" s="37">
        <v>2</v>
      </c>
      <c r="E275" s="37"/>
      <c r="F275" s="31"/>
      <c r="G275" s="45" t="s">
        <v>568</v>
      </c>
    </row>
    <row r="276" spans="1:7">
      <c r="A276" s="48">
        <v>3</v>
      </c>
      <c r="B276" s="48">
        <v>3</v>
      </c>
      <c r="C276" s="36">
        <v>1</v>
      </c>
      <c r="D276" s="41">
        <v>2</v>
      </c>
      <c r="E276" s="41">
        <v>1</v>
      </c>
      <c r="F276" s="29"/>
      <c r="G276" s="45" t="s">
        <v>568</v>
      </c>
    </row>
    <row r="277" spans="1:7">
      <c r="A277" s="27">
        <v>3</v>
      </c>
      <c r="B277" s="27">
        <v>3</v>
      </c>
      <c r="C277" s="26">
        <v>1</v>
      </c>
      <c r="D277" s="37">
        <v>2</v>
      </c>
      <c r="E277" s="37">
        <v>1</v>
      </c>
      <c r="F277" s="31">
        <v>1</v>
      </c>
      <c r="G277" s="168" t="s">
        <v>635</v>
      </c>
    </row>
    <row r="278" spans="1:7">
      <c r="A278" s="30">
        <v>3</v>
      </c>
      <c r="B278" s="58">
        <v>3</v>
      </c>
      <c r="C278" s="49">
        <v>1</v>
      </c>
      <c r="D278" s="50">
        <v>2</v>
      </c>
      <c r="E278" s="50">
        <v>1</v>
      </c>
      <c r="F278" s="55">
        <v>2</v>
      </c>
      <c r="G278" s="170" t="s">
        <v>636</v>
      </c>
    </row>
    <row r="279" spans="1:7">
      <c r="A279" s="26">
        <v>3</v>
      </c>
      <c r="B279" s="45">
        <v>3</v>
      </c>
      <c r="C279" s="26">
        <v>1</v>
      </c>
      <c r="D279" s="37">
        <v>3</v>
      </c>
      <c r="E279" s="37"/>
      <c r="F279" s="31"/>
      <c r="G279" s="168" t="s">
        <v>637</v>
      </c>
    </row>
    <row r="280" spans="1:7">
      <c r="A280" s="26">
        <v>3</v>
      </c>
      <c r="B280" s="51">
        <v>3</v>
      </c>
      <c r="C280" s="49">
        <v>1</v>
      </c>
      <c r="D280" s="50">
        <v>3</v>
      </c>
      <c r="E280" s="50">
        <v>1</v>
      </c>
      <c r="F280" s="55"/>
      <c r="G280" s="168" t="s">
        <v>637</v>
      </c>
    </row>
    <row r="281" spans="1:7">
      <c r="A281" s="26">
        <v>3</v>
      </c>
      <c r="B281" s="45">
        <v>3</v>
      </c>
      <c r="C281" s="26">
        <v>1</v>
      </c>
      <c r="D281" s="37">
        <v>3</v>
      </c>
      <c r="E281" s="37">
        <v>1</v>
      </c>
      <c r="F281" s="31">
        <v>1</v>
      </c>
      <c r="G281" s="168" t="s">
        <v>638</v>
      </c>
    </row>
    <row r="282" spans="1:7">
      <c r="A282" s="26">
        <v>3</v>
      </c>
      <c r="B282" s="45">
        <v>3</v>
      </c>
      <c r="C282" s="26">
        <v>1</v>
      </c>
      <c r="D282" s="37">
        <v>3</v>
      </c>
      <c r="E282" s="37">
        <v>1</v>
      </c>
      <c r="F282" s="31">
        <v>2</v>
      </c>
      <c r="G282" s="168" t="s">
        <v>639</v>
      </c>
    </row>
    <row r="283" spans="1:7">
      <c r="A283" s="26">
        <v>3</v>
      </c>
      <c r="B283" s="45">
        <v>3</v>
      </c>
      <c r="C283" s="26">
        <v>1</v>
      </c>
      <c r="D283" s="37">
        <v>4</v>
      </c>
      <c r="E283" s="37"/>
      <c r="F283" s="31"/>
      <c r="G283" s="168" t="s">
        <v>640</v>
      </c>
    </row>
    <row r="284" spans="1:7">
      <c r="A284" s="27">
        <v>3</v>
      </c>
      <c r="B284" s="26">
        <v>3</v>
      </c>
      <c r="C284" s="37">
        <v>1</v>
      </c>
      <c r="D284" s="37">
        <v>4</v>
      </c>
      <c r="E284" s="37">
        <v>1</v>
      </c>
      <c r="F284" s="31"/>
      <c r="G284" s="168" t="s">
        <v>640</v>
      </c>
    </row>
    <row r="285" spans="1:7">
      <c r="A285" s="27">
        <v>3</v>
      </c>
      <c r="B285" s="26">
        <v>3</v>
      </c>
      <c r="C285" s="37">
        <v>1</v>
      </c>
      <c r="D285" s="37">
        <v>4</v>
      </c>
      <c r="E285" s="37">
        <v>1</v>
      </c>
      <c r="F285" s="31">
        <v>1</v>
      </c>
      <c r="G285" s="168" t="s">
        <v>641</v>
      </c>
    </row>
    <row r="286" spans="1:7">
      <c r="A286" s="26">
        <v>3</v>
      </c>
      <c r="B286" s="37">
        <v>3</v>
      </c>
      <c r="C286" s="37">
        <v>1</v>
      </c>
      <c r="D286" s="37">
        <v>4</v>
      </c>
      <c r="E286" s="37">
        <v>1</v>
      </c>
      <c r="F286" s="31">
        <v>2</v>
      </c>
      <c r="G286" s="64" t="s">
        <v>642</v>
      </c>
    </row>
    <row r="287" spans="1:7">
      <c r="A287" s="26">
        <v>3</v>
      </c>
      <c r="B287" s="37">
        <v>3</v>
      </c>
      <c r="C287" s="37">
        <v>1</v>
      </c>
      <c r="D287" s="37">
        <v>5</v>
      </c>
      <c r="E287" s="37"/>
      <c r="F287" s="31"/>
      <c r="G287" s="168" t="s">
        <v>643</v>
      </c>
    </row>
    <row r="288" spans="1:7">
      <c r="A288" s="36">
        <v>3</v>
      </c>
      <c r="B288" s="50">
        <v>3</v>
      </c>
      <c r="C288" s="50">
        <v>1</v>
      </c>
      <c r="D288" s="50">
        <v>5</v>
      </c>
      <c r="E288" s="50">
        <v>1</v>
      </c>
      <c r="F288" s="55"/>
      <c r="G288" s="168" t="s">
        <v>643</v>
      </c>
    </row>
    <row r="289" spans="1:7">
      <c r="A289" s="26">
        <v>3</v>
      </c>
      <c r="B289" s="37">
        <v>3</v>
      </c>
      <c r="C289" s="37">
        <v>1</v>
      </c>
      <c r="D289" s="37">
        <v>5</v>
      </c>
      <c r="E289" s="37">
        <v>1</v>
      </c>
      <c r="F289" s="31">
        <v>1</v>
      </c>
      <c r="G289" s="168" t="s">
        <v>644</v>
      </c>
    </row>
    <row r="290" spans="1:7">
      <c r="A290" s="26">
        <v>3</v>
      </c>
      <c r="B290" s="37">
        <v>3</v>
      </c>
      <c r="C290" s="37">
        <v>1</v>
      </c>
      <c r="D290" s="37">
        <v>6</v>
      </c>
      <c r="E290" s="37"/>
      <c r="F290" s="31"/>
      <c r="G290" s="45" t="s">
        <v>128</v>
      </c>
    </row>
    <row r="291" spans="1:7">
      <c r="A291" s="26">
        <v>3</v>
      </c>
      <c r="B291" s="37">
        <v>3</v>
      </c>
      <c r="C291" s="37">
        <v>1</v>
      </c>
      <c r="D291" s="37">
        <v>6</v>
      </c>
      <c r="E291" s="37">
        <v>1</v>
      </c>
      <c r="F291" s="31"/>
      <c r="G291" s="45" t="s">
        <v>128</v>
      </c>
    </row>
    <row r="292" spans="1:7">
      <c r="A292" s="26">
        <v>3</v>
      </c>
      <c r="B292" s="37">
        <v>3</v>
      </c>
      <c r="C292" s="37">
        <v>1</v>
      </c>
      <c r="D292" s="37">
        <v>6</v>
      </c>
      <c r="E292" s="37">
        <v>1</v>
      </c>
      <c r="F292" s="31">
        <v>1</v>
      </c>
      <c r="G292" s="45" t="s">
        <v>128</v>
      </c>
    </row>
    <row r="293" spans="1:7">
      <c r="A293" s="26">
        <v>3</v>
      </c>
      <c r="B293" s="37">
        <v>3</v>
      </c>
      <c r="C293" s="37">
        <v>1</v>
      </c>
      <c r="D293" s="37">
        <v>7</v>
      </c>
      <c r="E293" s="37"/>
      <c r="F293" s="31"/>
      <c r="G293" s="168" t="s">
        <v>645</v>
      </c>
    </row>
    <row r="294" spans="1:7">
      <c r="A294" s="26">
        <v>3</v>
      </c>
      <c r="B294" s="37">
        <v>3</v>
      </c>
      <c r="C294" s="37">
        <v>1</v>
      </c>
      <c r="D294" s="37">
        <v>7</v>
      </c>
      <c r="E294" s="37">
        <v>1</v>
      </c>
      <c r="F294" s="31"/>
      <c r="G294" s="168" t="s">
        <v>645</v>
      </c>
    </row>
    <row r="295" spans="1:7">
      <c r="A295" s="26">
        <v>3</v>
      </c>
      <c r="B295" s="37">
        <v>3</v>
      </c>
      <c r="C295" s="37">
        <v>1</v>
      </c>
      <c r="D295" s="37">
        <v>7</v>
      </c>
      <c r="E295" s="37">
        <v>1</v>
      </c>
      <c r="F295" s="31">
        <v>1</v>
      </c>
      <c r="G295" s="168" t="s">
        <v>646</v>
      </c>
    </row>
    <row r="296" spans="1:7">
      <c r="A296" s="26">
        <v>3</v>
      </c>
      <c r="B296" s="37">
        <v>3</v>
      </c>
      <c r="C296" s="37">
        <v>1</v>
      </c>
      <c r="D296" s="37">
        <v>7</v>
      </c>
      <c r="E296" s="37">
        <v>1</v>
      </c>
      <c r="F296" s="31">
        <v>2</v>
      </c>
      <c r="G296" s="168" t="s">
        <v>341</v>
      </c>
    </row>
    <row r="297" spans="1:7" ht="25.5">
      <c r="A297" s="26">
        <v>3</v>
      </c>
      <c r="B297" s="37">
        <v>3</v>
      </c>
      <c r="C297" s="37">
        <v>2</v>
      </c>
      <c r="D297" s="37"/>
      <c r="E297" s="37"/>
      <c r="F297" s="31"/>
      <c r="G297" s="168" t="s">
        <v>695</v>
      </c>
    </row>
    <row r="298" spans="1:7">
      <c r="A298" s="26">
        <v>3</v>
      </c>
      <c r="B298" s="37">
        <v>3</v>
      </c>
      <c r="C298" s="37">
        <v>2</v>
      </c>
      <c r="D298" s="37">
        <v>1</v>
      </c>
      <c r="E298" s="37"/>
      <c r="F298" s="31"/>
      <c r="G298" s="168" t="s">
        <v>569</v>
      </c>
    </row>
    <row r="299" spans="1:7">
      <c r="A299" s="27">
        <v>3</v>
      </c>
      <c r="B299" s="26">
        <v>3</v>
      </c>
      <c r="C299" s="37">
        <v>2</v>
      </c>
      <c r="D299" s="45">
        <v>1</v>
      </c>
      <c r="E299" s="26">
        <v>1</v>
      </c>
      <c r="F299" s="31"/>
      <c r="G299" s="168" t="s">
        <v>569</v>
      </c>
    </row>
    <row r="300" spans="1:7">
      <c r="A300" s="27">
        <v>3</v>
      </c>
      <c r="B300" s="26">
        <v>3</v>
      </c>
      <c r="C300" s="37">
        <v>2</v>
      </c>
      <c r="D300" s="45">
        <v>1</v>
      </c>
      <c r="E300" s="26">
        <v>1</v>
      </c>
      <c r="F300" s="31">
        <v>1</v>
      </c>
      <c r="G300" s="168" t="s">
        <v>13</v>
      </c>
    </row>
    <row r="301" spans="1:7">
      <c r="A301" s="172">
        <v>3</v>
      </c>
      <c r="B301" s="65">
        <v>3</v>
      </c>
      <c r="C301" s="64">
        <v>2</v>
      </c>
      <c r="D301" s="168">
        <v>1</v>
      </c>
      <c r="E301" s="65">
        <v>2</v>
      </c>
      <c r="F301" s="247"/>
      <c r="G301" s="170" t="s">
        <v>297</v>
      </c>
    </row>
    <row r="302" spans="1:7">
      <c r="A302" s="172">
        <v>3</v>
      </c>
      <c r="B302" s="65">
        <v>3</v>
      </c>
      <c r="C302" s="64">
        <v>2</v>
      </c>
      <c r="D302" s="168">
        <v>1</v>
      </c>
      <c r="E302" s="65">
        <v>2</v>
      </c>
      <c r="F302" s="247">
        <v>1</v>
      </c>
      <c r="G302" s="170" t="s">
        <v>274</v>
      </c>
    </row>
    <row r="303" spans="1:7">
      <c r="A303" s="172">
        <v>3</v>
      </c>
      <c r="B303" s="65">
        <v>3</v>
      </c>
      <c r="C303" s="64">
        <v>2</v>
      </c>
      <c r="D303" s="168">
        <v>1</v>
      </c>
      <c r="E303" s="65">
        <v>2</v>
      </c>
      <c r="F303" s="247">
        <v>2</v>
      </c>
      <c r="G303" s="170" t="s">
        <v>275</v>
      </c>
    </row>
    <row r="304" spans="1:7">
      <c r="A304" s="172">
        <v>3</v>
      </c>
      <c r="B304" s="65">
        <v>3</v>
      </c>
      <c r="C304" s="64">
        <v>2</v>
      </c>
      <c r="D304" s="168">
        <v>1</v>
      </c>
      <c r="E304" s="65">
        <v>3</v>
      </c>
      <c r="F304" s="247"/>
      <c r="G304" s="170" t="s">
        <v>278</v>
      </c>
    </row>
    <row r="305" spans="1:7">
      <c r="A305" s="172">
        <v>3</v>
      </c>
      <c r="B305" s="65">
        <v>3</v>
      </c>
      <c r="C305" s="64">
        <v>2</v>
      </c>
      <c r="D305" s="168">
        <v>1</v>
      </c>
      <c r="E305" s="65">
        <v>3</v>
      </c>
      <c r="F305" s="247">
        <v>1</v>
      </c>
      <c r="G305" s="170" t="s">
        <v>276</v>
      </c>
    </row>
    <row r="306" spans="1:7">
      <c r="A306" s="172">
        <v>3</v>
      </c>
      <c r="B306" s="65">
        <v>3</v>
      </c>
      <c r="C306" s="64">
        <v>2</v>
      </c>
      <c r="D306" s="168">
        <v>1</v>
      </c>
      <c r="E306" s="65">
        <v>3</v>
      </c>
      <c r="F306" s="247">
        <v>2</v>
      </c>
      <c r="G306" s="170" t="s">
        <v>298</v>
      </c>
    </row>
    <row r="307" spans="1:7">
      <c r="A307" s="30">
        <v>3</v>
      </c>
      <c r="B307" s="30">
        <v>3</v>
      </c>
      <c r="C307" s="49">
        <v>2</v>
      </c>
      <c r="D307" s="51">
        <v>2</v>
      </c>
      <c r="E307" s="49"/>
      <c r="F307" s="55"/>
      <c r="G307" s="51" t="s">
        <v>568</v>
      </c>
    </row>
    <row r="308" spans="1:7">
      <c r="A308" s="27">
        <v>3</v>
      </c>
      <c r="B308" s="27">
        <v>3</v>
      </c>
      <c r="C308" s="26">
        <v>2</v>
      </c>
      <c r="D308" s="45">
        <v>2</v>
      </c>
      <c r="E308" s="26">
        <v>1</v>
      </c>
      <c r="F308" s="31"/>
      <c r="G308" s="51" t="s">
        <v>568</v>
      </c>
    </row>
    <row r="309" spans="1:7">
      <c r="A309" s="27">
        <v>3</v>
      </c>
      <c r="B309" s="27">
        <v>3</v>
      </c>
      <c r="C309" s="26">
        <v>2</v>
      </c>
      <c r="D309" s="45">
        <v>2</v>
      </c>
      <c r="E309" s="27">
        <v>1</v>
      </c>
      <c r="F309" s="25">
        <v>1</v>
      </c>
      <c r="G309" s="168" t="s">
        <v>635</v>
      </c>
    </row>
    <row r="310" spans="1:7">
      <c r="A310" s="30">
        <v>3</v>
      </c>
      <c r="B310" s="30">
        <v>3</v>
      </c>
      <c r="C310" s="34">
        <v>2</v>
      </c>
      <c r="D310" s="39">
        <v>2</v>
      </c>
      <c r="E310" s="9">
        <v>1</v>
      </c>
      <c r="F310" s="24">
        <v>2</v>
      </c>
      <c r="G310" s="171" t="s">
        <v>636</v>
      </c>
    </row>
    <row r="311" spans="1:7">
      <c r="A311" s="27">
        <v>3</v>
      </c>
      <c r="B311" s="27">
        <v>3</v>
      </c>
      <c r="C311" s="26">
        <v>2</v>
      </c>
      <c r="D311" s="37">
        <v>3</v>
      </c>
      <c r="E311" s="45"/>
      <c r="F311" s="25"/>
      <c r="G311" s="168" t="s">
        <v>637</v>
      </c>
    </row>
    <row r="312" spans="1:7">
      <c r="A312" s="27">
        <v>3</v>
      </c>
      <c r="B312" s="27">
        <v>3</v>
      </c>
      <c r="C312" s="26">
        <v>2</v>
      </c>
      <c r="D312" s="37">
        <v>3</v>
      </c>
      <c r="E312" s="45">
        <v>1</v>
      </c>
      <c r="F312" s="25"/>
      <c r="G312" s="168" t="s">
        <v>637</v>
      </c>
    </row>
    <row r="313" spans="1:7">
      <c r="A313" s="27">
        <v>3</v>
      </c>
      <c r="B313" s="27">
        <v>3</v>
      </c>
      <c r="C313" s="26">
        <v>2</v>
      </c>
      <c r="D313" s="37">
        <v>3</v>
      </c>
      <c r="E313" s="45">
        <v>1</v>
      </c>
      <c r="F313" s="25">
        <v>1</v>
      </c>
      <c r="G313" s="168" t="s">
        <v>638</v>
      </c>
    </row>
    <row r="314" spans="1:7">
      <c r="A314" s="27">
        <v>3</v>
      </c>
      <c r="B314" s="27">
        <v>3</v>
      </c>
      <c r="C314" s="26">
        <v>2</v>
      </c>
      <c r="D314" s="37">
        <v>3</v>
      </c>
      <c r="E314" s="45">
        <v>1</v>
      </c>
      <c r="F314" s="25">
        <v>2</v>
      </c>
      <c r="G314" s="168" t="s">
        <v>639</v>
      </c>
    </row>
    <row r="315" spans="1:7">
      <c r="A315" s="27">
        <v>3</v>
      </c>
      <c r="B315" s="27">
        <v>3</v>
      </c>
      <c r="C315" s="26">
        <v>2</v>
      </c>
      <c r="D315" s="37">
        <v>4</v>
      </c>
      <c r="E315" s="37"/>
      <c r="F315" s="31"/>
      <c r="G315" s="64" t="s">
        <v>640</v>
      </c>
    </row>
    <row r="316" spans="1:7">
      <c r="A316" s="48">
        <v>3</v>
      </c>
      <c r="B316" s="48">
        <v>3</v>
      </c>
      <c r="C316" s="36">
        <v>2</v>
      </c>
      <c r="D316" s="41">
        <v>4</v>
      </c>
      <c r="E316" s="41">
        <v>1</v>
      </c>
      <c r="F316" s="29"/>
      <c r="G316" s="64" t="s">
        <v>640</v>
      </c>
    </row>
    <row r="317" spans="1:7">
      <c r="A317" s="27">
        <v>3</v>
      </c>
      <c r="B317" s="27">
        <v>3</v>
      </c>
      <c r="C317" s="26">
        <v>2</v>
      </c>
      <c r="D317" s="37">
        <v>4</v>
      </c>
      <c r="E317" s="37">
        <v>1</v>
      </c>
      <c r="F317" s="31">
        <v>1</v>
      </c>
      <c r="G317" s="64" t="s">
        <v>641</v>
      </c>
    </row>
    <row r="318" spans="1:7">
      <c r="A318" s="27">
        <v>3</v>
      </c>
      <c r="B318" s="27">
        <v>3</v>
      </c>
      <c r="C318" s="26">
        <v>2</v>
      </c>
      <c r="D318" s="37">
        <v>4</v>
      </c>
      <c r="E318" s="37">
        <v>1</v>
      </c>
      <c r="F318" s="31">
        <v>2</v>
      </c>
      <c r="G318" s="64" t="s">
        <v>647</v>
      </c>
    </row>
    <row r="319" spans="1:7">
      <c r="A319" s="27">
        <v>3</v>
      </c>
      <c r="B319" s="27">
        <v>3</v>
      </c>
      <c r="C319" s="26">
        <v>2</v>
      </c>
      <c r="D319" s="37">
        <v>5</v>
      </c>
      <c r="E319" s="37"/>
      <c r="F319" s="31"/>
      <c r="G319" s="64" t="s">
        <v>643</v>
      </c>
    </row>
    <row r="320" spans="1:7">
      <c r="A320" s="48">
        <v>3</v>
      </c>
      <c r="B320" s="48">
        <v>3</v>
      </c>
      <c r="C320" s="36">
        <v>2</v>
      </c>
      <c r="D320" s="41">
        <v>5</v>
      </c>
      <c r="E320" s="41">
        <v>1</v>
      </c>
      <c r="F320" s="29"/>
      <c r="G320" s="64" t="s">
        <v>643</v>
      </c>
    </row>
    <row r="321" spans="1:7">
      <c r="A321" s="27">
        <v>3</v>
      </c>
      <c r="B321" s="27">
        <v>3</v>
      </c>
      <c r="C321" s="26">
        <v>2</v>
      </c>
      <c r="D321" s="37">
        <v>5</v>
      </c>
      <c r="E321" s="37">
        <v>1</v>
      </c>
      <c r="F321" s="31">
        <v>1</v>
      </c>
      <c r="G321" s="64" t="s">
        <v>643</v>
      </c>
    </row>
    <row r="322" spans="1:7">
      <c r="A322" s="27">
        <v>3</v>
      </c>
      <c r="B322" s="27">
        <v>3</v>
      </c>
      <c r="C322" s="26">
        <v>2</v>
      </c>
      <c r="D322" s="37">
        <v>6</v>
      </c>
      <c r="E322" s="37"/>
      <c r="F322" s="31"/>
      <c r="G322" s="37" t="s">
        <v>128</v>
      </c>
    </row>
    <row r="323" spans="1:7">
      <c r="A323" s="27">
        <v>3</v>
      </c>
      <c r="B323" s="27">
        <v>3</v>
      </c>
      <c r="C323" s="26">
        <v>2</v>
      </c>
      <c r="D323" s="37">
        <v>6</v>
      </c>
      <c r="E323" s="37">
        <v>1</v>
      </c>
      <c r="F323" s="31"/>
      <c r="G323" s="37" t="s">
        <v>128</v>
      </c>
    </row>
    <row r="324" spans="1:7">
      <c r="A324" s="30">
        <v>3</v>
      </c>
      <c r="B324" s="30">
        <v>3</v>
      </c>
      <c r="C324" s="34">
        <v>2</v>
      </c>
      <c r="D324" s="39">
        <v>6</v>
      </c>
      <c r="E324" s="39">
        <v>1</v>
      </c>
      <c r="F324" s="54">
        <v>1</v>
      </c>
      <c r="G324" s="39" t="s">
        <v>128</v>
      </c>
    </row>
    <row r="325" spans="1:7">
      <c r="A325" s="27">
        <v>3</v>
      </c>
      <c r="B325" s="27">
        <v>3</v>
      </c>
      <c r="C325" s="26">
        <v>2</v>
      </c>
      <c r="D325" s="37">
        <v>7</v>
      </c>
      <c r="E325" s="37"/>
      <c r="F325" s="31"/>
      <c r="G325" s="64" t="s">
        <v>645</v>
      </c>
    </row>
    <row r="326" spans="1:7">
      <c r="A326" s="30">
        <v>3</v>
      </c>
      <c r="B326" s="30">
        <v>3</v>
      </c>
      <c r="C326" s="34">
        <v>2</v>
      </c>
      <c r="D326" s="39">
        <v>7</v>
      </c>
      <c r="E326" s="39">
        <v>1</v>
      </c>
      <c r="F326" s="54"/>
      <c r="G326" s="64" t="s">
        <v>645</v>
      </c>
    </row>
    <row r="327" spans="1:7">
      <c r="A327" s="27">
        <v>3</v>
      </c>
      <c r="B327" s="27">
        <v>3</v>
      </c>
      <c r="C327" s="26">
        <v>2</v>
      </c>
      <c r="D327" s="37">
        <v>7</v>
      </c>
      <c r="E327" s="37">
        <v>1</v>
      </c>
      <c r="F327" s="31">
        <v>1</v>
      </c>
      <c r="G327" s="64" t="s">
        <v>646</v>
      </c>
    </row>
    <row r="328" spans="1:7">
      <c r="A328" s="172">
        <v>3</v>
      </c>
      <c r="B328" s="172">
        <v>3</v>
      </c>
      <c r="C328" s="65">
        <v>2</v>
      </c>
      <c r="D328" s="64">
        <v>7</v>
      </c>
      <c r="E328" s="64">
        <v>1</v>
      </c>
      <c r="F328" s="247">
        <v>2</v>
      </c>
      <c r="G328" s="64" t="s">
        <v>341</v>
      </c>
    </row>
  </sheetData>
  <protectedRanges>
    <protectedRange sqref="A140:F140" name="Range23"/>
  </protectedRanges>
  <customSheetViews>
    <customSheetView guid="{AB76119C-598D-4DE6-83B4-ADE280D3AF99}">
      <selection activeCell="G26" sqref="G26"/>
      <pageMargins left="0.7" right="0.7" top="0.75" bottom="0.75" header="0.3" footer="0.3"/>
    </customSheetView>
    <customSheetView guid="{57A1E72B-DFC1-4C5D-ABA7-C1A26EB31789}">
      <selection activeCell="J35" sqref="J35"/>
      <pageMargins left="0.7" right="0.7" top="0.75" bottom="0.75" header="0.3" footer="0.3"/>
    </customSheetView>
    <customSheetView guid="{112AFAC2-77EA-44AA-BEEF-6812D11534CE}">
      <pageMargins left="0.7" right="0.7" top="0.75" bottom="0.75" header="0.3" footer="0.3"/>
    </customSheetView>
    <customSheetView guid="{5FCAC33A-47AA-47EB-BE57-8622821F3718}">
      <selection activeCell="J35" sqref="J35"/>
      <pageMargins left="0.7" right="0.7" top="0.75" bottom="0.75" header="0.3" footer="0.3"/>
    </customSheetView>
    <customSheetView guid="{75BFD04C-8D34-49C9-A422-0335B0ABD698}">
      <selection activeCell="J35" sqref="J35"/>
      <pageMargins left="0.7" right="0.7" top="0.75" bottom="0.75" header="0.3" footer="0.3"/>
    </customSheetView>
    <customSheetView guid="{428EA34C-FA7D-4C0A-A3C2-9B07997442C4}">
      <selection activeCell="G26" sqref="G26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51"/>
  <sheetViews>
    <sheetView showZeros="0" topLeftCell="A13" zoomScaleNormal="100" zoomScaleSheetLayoutView="120" workbookViewId="0">
      <selection activeCell="U27" sqref="U27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16" ht="15" customHeight="1">
      <c r="G1" s="182"/>
      <c r="H1" s="121"/>
      <c r="I1" s="120"/>
      <c r="J1" s="324" t="s">
        <v>176</v>
      </c>
      <c r="K1" s="325"/>
      <c r="L1" s="325"/>
      <c r="M1" s="14"/>
    </row>
    <row r="2" spans="1:16" ht="14.25" customHeight="1">
      <c r="H2" s="122"/>
      <c r="I2"/>
      <c r="J2" s="325"/>
      <c r="K2" s="325"/>
      <c r="L2" s="325"/>
      <c r="M2" s="14"/>
    </row>
    <row r="3" spans="1:16" ht="13.5" customHeight="1">
      <c r="H3" s="21"/>
      <c r="I3" s="122"/>
      <c r="J3" s="325"/>
      <c r="K3" s="325"/>
      <c r="L3" s="325"/>
      <c r="M3" s="14"/>
    </row>
    <row r="4" spans="1:16" ht="14.25" customHeight="1">
      <c r="G4" s="13" t="s">
        <v>146</v>
      </c>
      <c r="H4" s="122"/>
      <c r="I4"/>
      <c r="J4" s="325"/>
      <c r="K4" s="325"/>
      <c r="L4" s="325"/>
      <c r="M4" s="14"/>
      <c r="N4" s="73"/>
      <c r="O4" s="73"/>
    </row>
    <row r="5" spans="1:16" ht="12" customHeight="1">
      <c r="H5" s="123"/>
      <c r="I5"/>
      <c r="J5" s="325"/>
      <c r="K5" s="325"/>
      <c r="L5" s="325"/>
      <c r="M5" s="14"/>
    </row>
    <row r="6" spans="1:16" ht="9.75" customHeight="1">
      <c r="G6" s="341"/>
      <c r="H6" s="342"/>
      <c r="I6" s="342"/>
      <c r="J6" s="342"/>
      <c r="K6" s="342"/>
      <c r="L6" s="20"/>
      <c r="M6" s="5"/>
    </row>
    <row r="7" spans="1:16" ht="18.75" customHeight="1">
      <c r="A7" s="326" t="s">
        <v>173</v>
      </c>
      <c r="B7" s="327"/>
      <c r="C7" s="327"/>
      <c r="D7" s="327"/>
      <c r="E7" s="327"/>
      <c r="F7" s="327"/>
      <c r="G7" s="327"/>
      <c r="H7" s="327"/>
      <c r="I7" s="327"/>
      <c r="J7" s="327"/>
      <c r="K7" s="327"/>
      <c r="L7" s="327"/>
      <c r="M7" s="5"/>
    </row>
    <row r="8" spans="1:16" ht="14.25" customHeight="1">
      <c r="A8" s="132"/>
      <c r="B8" s="133"/>
      <c r="C8" s="133"/>
      <c r="D8" s="133"/>
      <c r="E8" s="133"/>
      <c r="F8" s="133"/>
      <c r="G8" s="347" t="s">
        <v>161</v>
      </c>
      <c r="H8" s="347"/>
      <c r="I8" s="347"/>
      <c r="J8" s="347"/>
      <c r="K8" s="347"/>
      <c r="L8" s="133"/>
      <c r="M8" s="5"/>
    </row>
    <row r="9" spans="1:16" ht="16.5" customHeight="1">
      <c r="A9" s="345" t="s">
        <v>163</v>
      </c>
      <c r="B9" s="345"/>
      <c r="C9" s="345"/>
      <c r="D9" s="345"/>
      <c r="E9" s="345"/>
      <c r="F9" s="345"/>
      <c r="G9" s="345"/>
      <c r="H9" s="345"/>
      <c r="I9" s="345"/>
      <c r="J9" s="345"/>
      <c r="K9" s="345"/>
      <c r="L9" s="345"/>
      <c r="M9" s="5"/>
      <c r="P9" s="1" t="s">
        <v>154</v>
      </c>
    </row>
    <row r="10" spans="1:16" ht="15.75" customHeight="1">
      <c r="G10" s="346" t="s">
        <v>164</v>
      </c>
      <c r="H10" s="346"/>
      <c r="I10" s="346"/>
      <c r="J10" s="346"/>
      <c r="K10" s="346"/>
      <c r="M10" s="5"/>
    </row>
    <row r="11" spans="1:16" ht="12" customHeight="1">
      <c r="G11" s="348" t="s">
        <v>162</v>
      </c>
      <c r="H11" s="348"/>
      <c r="I11" s="348"/>
      <c r="J11" s="348"/>
      <c r="K11" s="348"/>
    </row>
    <row r="12" spans="1:16" ht="9" customHeight="1"/>
    <row r="13" spans="1:16" ht="12" customHeight="1">
      <c r="B13" s="345" t="s">
        <v>5</v>
      </c>
      <c r="C13" s="345"/>
      <c r="D13" s="345"/>
      <c r="E13" s="345"/>
      <c r="F13" s="345"/>
      <c r="G13" s="345"/>
      <c r="H13" s="345"/>
      <c r="I13" s="345"/>
      <c r="J13" s="345"/>
      <c r="K13" s="345"/>
      <c r="L13" s="345"/>
    </row>
    <row r="14" spans="1:16" ht="12" customHeight="1"/>
    <row r="15" spans="1:16" ht="12.75" customHeight="1">
      <c r="G15" s="346" t="s">
        <v>165</v>
      </c>
      <c r="H15" s="346"/>
      <c r="I15" s="346"/>
      <c r="J15" s="346"/>
      <c r="K15" s="346"/>
    </row>
    <row r="16" spans="1:16" ht="11.25" customHeight="1">
      <c r="G16" s="339" t="s">
        <v>166</v>
      </c>
      <c r="H16" s="339"/>
      <c r="I16" s="339"/>
      <c r="J16" s="339"/>
      <c r="K16" s="339"/>
    </row>
    <row r="17" spans="1:13">
      <c r="D17" s="3"/>
      <c r="E17" s="3"/>
      <c r="F17" s="3"/>
      <c r="G17" s="343"/>
      <c r="H17" s="344"/>
      <c r="I17" s="344"/>
      <c r="J17" s="344"/>
      <c r="K17" s="344"/>
      <c r="L17" s="4"/>
    </row>
    <row r="18" spans="1:13" ht="12" customHeight="1">
      <c r="A18" s="311"/>
      <c r="B18" s="311"/>
      <c r="C18" s="311"/>
      <c r="D18" s="311"/>
      <c r="E18" s="311"/>
      <c r="F18" s="311"/>
      <c r="G18" s="311"/>
      <c r="H18" s="311"/>
      <c r="I18" s="311"/>
      <c r="J18" s="311"/>
      <c r="K18" s="311"/>
      <c r="L18" s="311"/>
      <c r="M18" s="71"/>
    </row>
    <row r="19" spans="1:13" ht="12" customHeight="1">
      <c r="C19" s="349"/>
      <c r="D19" s="350"/>
      <c r="E19" s="350"/>
      <c r="F19" s="350"/>
      <c r="G19" s="350"/>
      <c r="H19" s="350"/>
      <c r="I19" s="350"/>
      <c r="J19" s="6"/>
      <c r="K19" s="124"/>
      <c r="L19" s="125" t="s">
        <v>8</v>
      </c>
      <c r="M19" s="71"/>
    </row>
    <row r="20" spans="1:13" ht="11.25" customHeight="1">
      <c r="C20" s="322" t="s">
        <v>179</v>
      </c>
      <c r="D20" s="323"/>
      <c r="E20" s="323"/>
      <c r="F20" s="323"/>
      <c r="G20" s="323"/>
      <c r="H20" s="323"/>
      <c r="I20" s="323"/>
      <c r="J20" s="126" t="s">
        <v>153</v>
      </c>
      <c r="K20" s="127"/>
      <c r="L20" s="128"/>
      <c r="M20" s="71"/>
    </row>
    <row r="21" spans="1:13" ht="12" customHeight="1">
      <c r="C21" s="322" t="s">
        <v>180</v>
      </c>
      <c r="D21" s="323"/>
      <c r="E21" s="323"/>
      <c r="F21" s="323"/>
      <c r="G21" s="323"/>
      <c r="H21" s="323"/>
      <c r="I21" s="323"/>
      <c r="J21" s="129"/>
      <c r="K21" s="130" t="s">
        <v>0</v>
      </c>
      <c r="L21" s="11"/>
      <c r="M21" s="71"/>
    </row>
    <row r="22" spans="1:13" ht="12.75" customHeight="1">
      <c r="C22" s="322" t="s">
        <v>178</v>
      </c>
      <c r="D22" s="323"/>
      <c r="E22" s="323"/>
      <c r="F22" s="323"/>
      <c r="G22" s="323"/>
      <c r="H22" s="323"/>
      <c r="I22" s="323"/>
      <c r="J22" s="3"/>
      <c r="K22" s="130" t="s">
        <v>1</v>
      </c>
      <c r="L22" s="12"/>
      <c r="M22" s="71"/>
    </row>
    <row r="23" spans="1:13" ht="12" customHeight="1">
      <c r="D23" s="3"/>
      <c r="E23" s="3"/>
      <c r="F23" s="3"/>
      <c r="G23" s="187" t="s">
        <v>177</v>
      </c>
      <c r="H23" s="176"/>
      <c r="I23" s="3"/>
      <c r="J23" s="131" t="s">
        <v>6</v>
      </c>
      <c r="K23" s="174"/>
      <c r="L23" s="11"/>
      <c r="M23" s="71"/>
    </row>
    <row r="24" spans="1:13" ht="12.75" customHeight="1">
      <c r="D24" s="3"/>
      <c r="E24" s="3"/>
      <c r="F24" s="3"/>
      <c r="G24" s="173" t="s">
        <v>167</v>
      </c>
      <c r="H24" s="178"/>
      <c r="I24" s="180"/>
      <c r="J24" s="175"/>
      <c r="K24" s="11"/>
      <c r="L24" s="11"/>
      <c r="M24" s="71"/>
    </row>
    <row r="25" spans="1:13" ht="13.5" customHeight="1">
      <c r="D25" s="3"/>
      <c r="E25" s="3"/>
      <c r="F25" s="3"/>
      <c r="G25" s="340" t="s">
        <v>7</v>
      </c>
      <c r="H25" s="340"/>
      <c r="I25" s="177"/>
      <c r="J25" s="179"/>
      <c r="K25" s="11"/>
      <c r="L25" s="11"/>
      <c r="M25" s="71"/>
    </row>
    <row r="26" spans="1:13" ht="14.25" customHeight="1">
      <c r="A26" s="18"/>
      <c r="B26" s="18"/>
      <c r="C26" s="18"/>
      <c r="D26" s="18"/>
      <c r="E26" s="18"/>
      <c r="F26" s="15"/>
      <c r="G26" s="16"/>
      <c r="I26" s="16"/>
      <c r="J26" s="16"/>
      <c r="K26" s="17"/>
      <c r="L26" s="134" t="s">
        <v>171</v>
      </c>
      <c r="M26" s="72"/>
    </row>
    <row r="27" spans="1:13" ht="24" customHeight="1">
      <c r="A27" s="328" t="s">
        <v>2</v>
      </c>
      <c r="B27" s="329"/>
      <c r="C27" s="330"/>
      <c r="D27" s="330"/>
      <c r="E27" s="330"/>
      <c r="F27" s="330"/>
      <c r="G27" s="333" t="s">
        <v>3</v>
      </c>
      <c r="H27" s="335" t="s">
        <v>143</v>
      </c>
      <c r="I27" s="337" t="s">
        <v>147</v>
      </c>
      <c r="J27" s="338"/>
      <c r="K27" s="320" t="s">
        <v>144</v>
      </c>
      <c r="L27" s="318" t="s">
        <v>168</v>
      </c>
      <c r="M27" s="72"/>
    </row>
    <row r="28" spans="1:13" ht="46.5" customHeight="1">
      <c r="A28" s="331"/>
      <c r="B28" s="332"/>
      <c r="C28" s="332"/>
      <c r="D28" s="332"/>
      <c r="E28" s="332"/>
      <c r="F28" s="332"/>
      <c r="G28" s="334"/>
      <c r="H28" s="336"/>
      <c r="I28" s="135" t="s">
        <v>142</v>
      </c>
      <c r="J28" s="136" t="s">
        <v>141</v>
      </c>
      <c r="K28" s="321"/>
      <c r="L28" s="319"/>
    </row>
    <row r="29" spans="1:13" ht="11.25" customHeight="1">
      <c r="A29" s="312" t="s">
        <v>139</v>
      </c>
      <c r="B29" s="313"/>
      <c r="C29" s="313"/>
      <c r="D29" s="313"/>
      <c r="E29" s="313"/>
      <c r="F29" s="314"/>
      <c r="G29" s="149">
        <v>2</v>
      </c>
      <c r="H29" s="150">
        <v>3</v>
      </c>
      <c r="I29" s="151" t="s">
        <v>140</v>
      </c>
      <c r="J29" s="152" t="s">
        <v>145</v>
      </c>
      <c r="K29" s="153">
        <v>6</v>
      </c>
      <c r="L29" s="153">
        <v>7</v>
      </c>
    </row>
    <row r="30" spans="1:13" s="10" customFormat="1" ht="14.25" customHeight="1">
      <c r="A30" s="35">
        <v>2</v>
      </c>
      <c r="B30" s="35"/>
      <c r="C30" s="40"/>
      <c r="D30" s="46"/>
      <c r="E30" s="35"/>
      <c r="F30" s="53"/>
      <c r="G30" s="40" t="s">
        <v>9</v>
      </c>
      <c r="H30" s="141">
        <v>1</v>
      </c>
      <c r="I30" s="74">
        <f>SUM(I31+I41+I64+I85+I93+I109+I132+I148+I157)</f>
        <v>0</v>
      </c>
      <c r="J30" s="74">
        <f>SUM(J31+J41+J64+J85+J93+J109+J132+J148+J157)</f>
        <v>0</v>
      </c>
      <c r="K30" s="75">
        <f>SUM(K31+K41+K64+K85+K93+K109+K132+K148+K157)</f>
        <v>0</v>
      </c>
      <c r="L30" s="74">
        <f>SUM(L31+L41+L64+L85+L93+L109+L132+L148+L157)</f>
        <v>0</v>
      </c>
    </row>
    <row r="31" spans="1:13" ht="24.75" customHeight="1">
      <c r="A31" s="35">
        <v>2</v>
      </c>
      <c r="B31" s="57">
        <v>1</v>
      </c>
      <c r="C31" s="41"/>
      <c r="D31" s="47"/>
      <c r="E31" s="36"/>
      <c r="F31" s="29"/>
      <c r="G31" s="57" t="s">
        <v>14</v>
      </c>
      <c r="H31" s="142">
        <v>2</v>
      </c>
      <c r="I31" s="74">
        <f>SUM(I32+I37)</f>
        <v>0</v>
      </c>
      <c r="J31" s="74">
        <f>SUM(J32+J37)</f>
        <v>0</v>
      </c>
      <c r="K31" s="76">
        <f>SUM(K32+K37)</f>
        <v>0</v>
      </c>
      <c r="L31" s="77">
        <f>SUM(L32+L37)</f>
        <v>0</v>
      </c>
    </row>
    <row r="32" spans="1:13" ht="14.25" customHeight="1">
      <c r="A32" s="26">
        <v>2</v>
      </c>
      <c r="B32" s="26">
        <v>1</v>
      </c>
      <c r="C32" s="37">
        <v>1</v>
      </c>
      <c r="D32" s="45"/>
      <c r="E32" s="26"/>
      <c r="F32" s="31"/>
      <c r="G32" s="64" t="s">
        <v>15</v>
      </c>
      <c r="H32" s="141">
        <v>3</v>
      </c>
      <c r="I32" s="89">
        <f>SUM(I33)</f>
        <v>0</v>
      </c>
      <c r="J32" s="89">
        <f t="shared" ref="J32:L33" si="0">SUM(J33)</f>
        <v>0</v>
      </c>
      <c r="K32" s="91">
        <f t="shared" si="0"/>
        <v>0</v>
      </c>
      <c r="L32" s="89">
        <f t="shared" si="0"/>
        <v>0</v>
      </c>
    </row>
    <row r="33" spans="1:12" ht="13.5" customHeight="1">
      <c r="A33" s="27">
        <v>2</v>
      </c>
      <c r="B33" s="26">
        <v>1</v>
      </c>
      <c r="C33" s="37">
        <v>1</v>
      </c>
      <c r="D33" s="45">
        <v>1</v>
      </c>
      <c r="E33" s="26"/>
      <c r="F33" s="31"/>
      <c r="G33" s="37" t="s">
        <v>15</v>
      </c>
      <c r="H33" s="141">
        <v>4</v>
      </c>
      <c r="I33" s="89">
        <f>SUM(I34)</f>
        <v>0</v>
      </c>
      <c r="J33" s="89">
        <f t="shared" si="0"/>
        <v>0</v>
      </c>
      <c r="K33" s="91">
        <f t="shared" si="0"/>
        <v>0</v>
      </c>
      <c r="L33" s="89">
        <f t="shared" si="0"/>
        <v>0</v>
      </c>
    </row>
    <row r="34" spans="1:12">
      <c r="A34" s="27">
        <v>2</v>
      </c>
      <c r="B34" s="26">
        <v>1</v>
      </c>
      <c r="C34" s="37">
        <v>1</v>
      </c>
      <c r="D34" s="45">
        <v>1</v>
      </c>
      <c r="E34" s="26">
        <v>1</v>
      </c>
      <c r="F34" s="31"/>
      <c r="G34" s="37" t="s">
        <v>137</v>
      </c>
      <c r="H34" s="141">
        <v>5</v>
      </c>
      <c r="I34" s="91">
        <f>SUM(I35:I36)</f>
        <v>0</v>
      </c>
      <c r="J34" s="89">
        <f>SUM(J35:J36)</f>
        <v>0</v>
      </c>
      <c r="K34" s="91">
        <f>SUM(K35:K36)</f>
        <v>0</v>
      </c>
      <c r="L34" s="89">
        <f>SUM(L35:L36)</f>
        <v>0</v>
      </c>
    </row>
    <row r="35" spans="1:12" ht="14.25" customHeight="1">
      <c r="A35" s="27">
        <v>2</v>
      </c>
      <c r="B35" s="26">
        <v>1</v>
      </c>
      <c r="C35" s="37">
        <v>1</v>
      </c>
      <c r="D35" s="45">
        <v>1</v>
      </c>
      <c r="E35" s="26">
        <v>1</v>
      </c>
      <c r="F35" s="31">
        <v>1</v>
      </c>
      <c r="G35" s="37" t="s">
        <v>84</v>
      </c>
      <c r="H35" s="141">
        <v>6</v>
      </c>
      <c r="I35" s="78"/>
      <c r="J35" s="80"/>
      <c r="K35" s="80"/>
      <c r="L35" s="80"/>
    </row>
    <row r="36" spans="1:12" ht="12.75" customHeight="1">
      <c r="A36" s="27">
        <v>2</v>
      </c>
      <c r="B36" s="26">
        <v>1</v>
      </c>
      <c r="C36" s="37">
        <v>1</v>
      </c>
      <c r="D36" s="45">
        <v>1</v>
      </c>
      <c r="E36" s="26">
        <v>1</v>
      </c>
      <c r="F36" s="31">
        <v>2</v>
      </c>
      <c r="G36" s="37" t="s">
        <v>16</v>
      </c>
      <c r="H36" s="141">
        <v>7</v>
      </c>
      <c r="I36" s="80"/>
      <c r="J36" s="80"/>
      <c r="K36" s="80"/>
      <c r="L36" s="80"/>
    </row>
    <row r="37" spans="1:12" ht="13.5" customHeight="1">
      <c r="A37" s="27">
        <v>2</v>
      </c>
      <c r="B37" s="26">
        <v>1</v>
      </c>
      <c r="C37" s="37">
        <v>2</v>
      </c>
      <c r="D37" s="45"/>
      <c r="E37" s="26"/>
      <c r="F37" s="31"/>
      <c r="G37" s="64" t="s">
        <v>85</v>
      </c>
      <c r="H37" s="141">
        <v>8</v>
      </c>
      <c r="I37" s="91">
        <f>I38</f>
        <v>0</v>
      </c>
      <c r="J37" s="89">
        <f t="shared" ref="J37:L38" si="1">J38</f>
        <v>0</v>
      </c>
      <c r="K37" s="91">
        <f t="shared" si="1"/>
        <v>0</v>
      </c>
      <c r="L37" s="89">
        <f t="shared" si="1"/>
        <v>0</v>
      </c>
    </row>
    <row r="38" spans="1:12">
      <c r="A38" s="27">
        <v>2</v>
      </c>
      <c r="B38" s="26">
        <v>1</v>
      </c>
      <c r="C38" s="37">
        <v>2</v>
      </c>
      <c r="D38" s="45">
        <v>1</v>
      </c>
      <c r="E38" s="26"/>
      <c r="F38" s="31"/>
      <c r="G38" s="37" t="s">
        <v>85</v>
      </c>
      <c r="H38" s="141">
        <v>9</v>
      </c>
      <c r="I38" s="91">
        <f>I39</f>
        <v>0</v>
      </c>
      <c r="J38" s="89">
        <f t="shared" si="1"/>
        <v>0</v>
      </c>
      <c r="K38" s="89">
        <f t="shared" si="1"/>
        <v>0</v>
      </c>
      <c r="L38" s="89">
        <f t="shared" si="1"/>
        <v>0</v>
      </c>
    </row>
    <row r="39" spans="1:12" ht="13.5" customHeight="1">
      <c r="A39" s="27">
        <v>2</v>
      </c>
      <c r="B39" s="26">
        <v>1</v>
      </c>
      <c r="C39" s="37">
        <v>2</v>
      </c>
      <c r="D39" s="45">
        <v>1</v>
      </c>
      <c r="E39" s="26">
        <v>1</v>
      </c>
      <c r="F39" s="31"/>
      <c r="G39" s="37" t="s">
        <v>85</v>
      </c>
      <c r="H39" s="141">
        <v>10</v>
      </c>
      <c r="I39" s="89">
        <f>I40</f>
        <v>0</v>
      </c>
      <c r="J39" s="89">
        <f>J40</f>
        <v>0</v>
      </c>
      <c r="K39" s="89">
        <f>K40</f>
        <v>0</v>
      </c>
      <c r="L39" s="89">
        <f>L40</f>
        <v>0</v>
      </c>
    </row>
    <row r="40" spans="1:12" ht="14.25" customHeight="1">
      <c r="A40" s="27">
        <v>2</v>
      </c>
      <c r="B40" s="26">
        <v>1</v>
      </c>
      <c r="C40" s="37">
        <v>2</v>
      </c>
      <c r="D40" s="45">
        <v>1</v>
      </c>
      <c r="E40" s="26">
        <v>1</v>
      </c>
      <c r="F40" s="31">
        <v>1</v>
      </c>
      <c r="G40" s="37" t="s">
        <v>85</v>
      </c>
      <c r="H40" s="141">
        <v>11</v>
      </c>
      <c r="I40" s="81"/>
      <c r="J40" s="80"/>
      <c r="K40" s="80"/>
      <c r="L40" s="80"/>
    </row>
    <row r="41" spans="1:12" ht="12.75" customHeight="1">
      <c r="A41" s="28">
        <v>2</v>
      </c>
      <c r="B41" s="59">
        <v>2</v>
      </c>
      <c r="C41" s="41"/>
      <c r="D41" s="47"/>
      <c r="E41" s="36"/>
      <c r="F41" s="29"/>
      <c r="G41" s="57" t="s">
        <v>86</v>
      </c>
      <c r="H41" s="142">
        <v>12</v>
      </c>
      <c r="I41" s="82">
        <f t="shared" ref="I41:L43" si="2">I42</f>
        <v>0</v>
      </c>
      <c r="J41" s="83">
        <f t="shared" si="2"/>
        <v>0</v>
      </c>
      <c r="K41" s="82">
        <f t="shared" si="2"/>
        <v>0</v>
      </c>
      <c r="L41" s="82">
        <f t="shared" si="2"/>
        <v>0</v>
      </c>
    </row>
    <row r="42" spans="1:12" ht="12.75" customHeight="1">
      <c r="A42" s="27">
        <v>2</v>
      </c>
      <c r="B42" s="26">
        <v>2</v>
      </c>
      <c r="C42" s="37">
        <v>1</v>
      </c>
      <c r="D42" s="45"/>
      <c r="E42" s="26"/>
      <c r="F42" s="31"/>
      <c r="G42" s="64" t="s">
        <v>86</v>
      </c>
      <c r="H42" s="141">
        <v>13</v>
      </c>
      <c r="I42" s="89">
        <f t="shared" si="2"/>
        <v>0</v>
      </c>
      <c r="J42" s="91">
        <f t="shared" si="2"/>
        <v>0</v>
      </c>
      <c r="K42" s="89">
        <f t="shared" si="2"/>
        <v>0</v>
      </c>
      <c r="L42" s="91">
        <f t="shared" si="2"/>
        <v>0</v>
      </c>
    </row>
    <row r="43" spans="1:12">
      <c r="A43" s="27">
        <v>2</v>
      </c>
      <c r="B43" s="26">
        <v>2</v>
      </c>
      <c r="C43" s="37">
        <v>1</v>
      </c>
      <c r="D43" s="45">
        <v>1</v>
      </c>
      <c r="E43" s="26"/>
      <c r="F43" s="31"/>
      <c r="G43" s="37" t="s">
        <v>86</v>
      </c>
      <c r="H43" s="141">
        <v>14</v>
      </c>
      <c r="I43" s="89">
        <f t="shared" si="2"/>
        <v>0</v>
      </c>
      <c r="J43" s="91">
        <f t="shared" si="2"/>
        <v>0</v>
      </c>
      <c r="K43" s="104">
        <f t="shared" si="2"/>
        <v>0</v>
      </c>
      <c r="L43" s="104">
        <f t="shared" si="2"/>
        <v>0</v>
      </c>
    </row>
    <row r="44" spans="1:12" ht="15" customHeight="1">
      <c r="A44" s="30">
        <v>2</v>
      </c>
      <c r="B44" s="34">
        <v>2</v>
      </c>
      <c r="C44" s="39">
        <v>1</v>
      </c>
      <c r="D44" s="9">
        <v>1</v>
      </c>
      <c r="E44" s="34">
        <v>1</v>
      </c>
      <c r="F44" s="54"/>
      <c r="G44" s="39" t="s">
        <v>86</v>
      </c>
      <c r="H44" s="143">
        <v>15</v>
      </c>
      <c r="I44" s="105">
        <f>SUM(I45:I63)-I54</f>
        <v>0</v>
      </c>
      <c r="J44" s="106">
        <f>SUM(J45:J63)-J54</f>
        <v>0</v>
      </c>
      <c r="K44" s="106">
        <f>SUM(K45:K63)-K54</f>
        <v>0</v>
      </c>
      <c r="L44" s="107">
        <f>SUM(L45:L63)-L54</f>
        <v>0</v>
      </c>
    </row>
    <row r="45" spans="1:12">
      <c r="A45" s="27">
        <v>2</v>
      </c>
      <c r="B45" s="26">
        <v>2</v>
      </c>
      <c r="C45" s="37">
        <v>1</v>
      </c>
      <c r="D45" s="45">
        <v>1</v>
      </c>
      <c r="E45" s="26">
        <v>1</v>
      </c>
      <c r="F45" s="32">
        <v>1</v>
      </c>
      <c r="G45" s="37" t="s">
        <v>17</v>
      </c>
      <c r="H45" s="141">
        <v>16</v>
      </c>
      <c r="I45" s="80"/>
      <c r="J45" s="80"/>
      <c r="K45" s="80"/>
      <c r="L45" s="80"/>
    </row>
    <row r="46" spans="1:12" ht="26.25" customHeight="1">
      <c r="A46" s="27">
        <v>2</v>
      </c>
      <c r="B46" s="26">
        <v>2</v>
      </c>
      <c r="C46" s="37">
        <v>1</v>
      </c>
      <c r="D46" s="45">
        <v>1</v>
      </c>
      <c r="E46" s="26">
        <v>1</v>
      </c>
      <c r="F46" s="31">
        <v>2</v>
      </c>
      <c r="G46" s="37" t="s">
        <v>18</v>
      </c>
      <c r="H46" s="141">
        <v>17</v>
      </c>
      <c r="I46" s="80"/>
      <c r="J46" s="80"/>
      <c r="K46" s="80"/>
      <c r="L46" s="80"/>
    </row>
    <row r="47" spans="1:12" ht="14.25" customHeight="1">
      <c r="A47" s="27">
        <v>2</v>
      </c>
      <c r="B47" s="26">
        <v>2</v>
      </c>
      <c r="C47" s="37">
        <v>1</v>
      </c>
      <c r="D47" s="45">
        <v>1</v>
      </c>
      <c r="E47" s="26">
        <v>1</v>
      </c>
      <c r="F47" s="31">
        <v>5</v>
      </c>
      <c r="G47" s="37" t="s">
        <v>19</v>
      </c>
      <c r="H47" s="141">
        <v>18</v>
      </c>
      <c r="I47" s="80"/>
      <c r="J47" s="80"/>
      <c r="K47" s="80"/>
      <c r="L47" s="80"/>
    </row>
    <row r="48" spans="1:12" ht="15" customHeight="1">
      <c r="A48" s="27">
        <v>2</v>
      </c>
      <c r="B48" s="26">
        <v>2</v>
      </c>
      <c r="C48" s="37">
        <v>1</v>
      </c>
      <c r="D48" s="45">
        <v>1</v>
      </c>
      <c r="E48" s="26">
        <v>1</v>
      </c>
      <c r="F48" s="31">
        <v>6</v>
      </c>
      <c r="G48" s="37" t="s">
        <v>20</v>
      </c>
      <c r="H48" s="141">
        <v>19</v>
      </c>
      <c r="I48" s="80"/>
      <c r="J48" s="80"/>
      <c r="K48" s="80"/>
      <c r="L48" s="80"/>
    </row>
    <row r="49" spans="1:12" ht="14.25" customHeight="1">
      <c r="A49" s="48">
        <v>2</v>
      </c>
      <c r="B49" s="36">
        <v>2</v>
      </c>
      <c r="C49" s="41">
        <v>1</v>
      </c>
      <c r="D49" s="47">
        <v>1</v>
      </c>
      <c r="E49" s="36">
        <v>1</v>
      </c>
      <c r="F49" s="29">
        <v>7</v>
      </c>
      <c r="G49" s="41" t="s">
        <v>87</v>
      </c>
      <c r="H49" s="142">
        <v>20</v>
      </c>
      <c r="I49" s="80"/>
      <c r="J49" s="80"/>
      <c r="K49" s="80"/>
      <c r="L49" s="80"/>
    </row>
    <row r="50" spans="1:12" ht="14.25" customHeight="1">
      <c r="A50" s="27">
        <v>2</v>
      </c>
      <c r="B50" s="26">
        <v>2</v>
      </c>
      <c r="C50" s="37">
        <v>1</v>
      </c>
      <c r="D50" s="45">
        <v>1</v>
      </c>
      <c r="E50" s="26">
        <v>1</v>
      </c>
      <c r="F50" s="31">
        <v>8</v>
      </c>
      <c r="G50" s="37" t="s">
        <v>21</v>
      </c>
      <c r="H50" s="141">
        <v>21</v>
      </c>
      <c r="I50" s="80"/>
      <c r="J50" s="80"/>
      <c r="K50" s="80"/>
      <c r="L50" s="80"/>
    </row>
    <row r="51" spans="1:12" ht="14.25" customHeight="1">
      <c r="A51" s="27">
        <v>2</v>
      </c>
      <c r="B51" s="26">
        <v>2</v>
      </c>
      <c r="C51" s="37">
        <v>1</v>
      </c>
      <c r="D51" s="45">
        <v>1</v>
      </c>
      <c r="E51" s="26">
        <v>1</v>
      </c>
      <c r="F51" s="31">
        <v>9</v>
      </c>
      <c r="G51" s="37" t="s">
        <v>88</v>
      </c>
      <c r="H51" s="141">
        <v>22</v>
      </c>
      <c r="I51" s="80"/>
      <c r="J51" s="80"/>
      <c r="K51" s="80"/>
      <c r="L51" s="80"/>
    </row>
    <row r="52" spans="1:12" ht="15" customHeight="1">
      <c r="A52" s="48">
        <v>2</v>
      </c>
      <c r="B52" s="36">
        <v>2</v>
      </c>
      <c r="C52" s="41">
        <v>1</v>
      </c>
      <c r="D52" s="47">
        <v>1</v>
      </c>
      <c r="E52" s="36">
        <v>1</v>
      </c>
      <c r="F52" s="29">
        <v>10</v>
      </c>
      <c r="G52" s="41" t="s">
        <v>22</v>
      </c>
      <c r="H52" s="142">
        <v>23</v>
      </c>
      <c r="I52" s="80"/>
      <c r="J52" s="80"/>
      <c r="K52" s="80"/>
      <c r="L52" s="80"/>
    </row>
    <row r="53" spans="1:12" ht="42" customHeight="1">
      <c r="A53" s="27">
        <v>2</v>
      </c>
      <c r="B53" s="26">
        <v>2</v>
      </c>
      <c r="C53" s="37">
        <v>1</v>
      </c>
      <c r="D53" s="45">
        <v>1</v>
      </c>
      <c r="E53" s="26">
        <v>1</v>
      </c>
      <c r="F53" s="31">
        <v>11</v>
      </c>
      <c r="G53" s="37" t="s">
        <v>89</v>
      </c>
      <c r="H53" s="141">
        <v>24</v>
      </c>
      <c r="I53" s="81"/>
      <c r="J53" s="80"/>
      <c r="K53" s="80"/>
      <c r="L53" s="80"/>
    </row>
    <row r="54" spans="1:12" ht="11.25" customHeight="1">
      <c r="A54" s="305">
        <v>1</v>
      </c>
      <c r="B54" s="306"/>
      <c r="C54" s="306"/>
      <c r="D54" s="306"/>
      <c r="E54" s="306"/>
      <c r="F54" s="307"/>
      <c r="G54" s="155">
        <v>2</v>
      </c>
      <c r="H54" s="156">
        <v>3</v>
      </c>
      <c r="I54" s="157">
        <v>4</v>
      </c>
      <c r="J54" s="158">
        <v>5</v>
      </c>
      <c r="K54" s="159">
        <v>6</v>
      </c>
      <c r="L54" s="157">
        <v>7</v>
      </c>
    </row>
    <row r="55" spans="1:12" ht="15.75" customHeight="1">
      <c r="A55" s="30">
        <v>2</v>
      </c>
      <c r="B55" s="49">
        <v>2</v>
      </c>
      <c r="C55" s="50">
        <v>1</v>
      </c>
      <c r="D55" s="50">
        <v>1</v>
      </c>
      <c r="E55" s="50">
        <v>1</v>
      </c>
      <c r="F55" s="55">
        <v>12</v>
      </c>
      <c r="G55" s="50" t="s">
        <v>23</v>
      </c>
      <c r="H55" s="144">
        <v>25</v>
      </c>
      <c r="I55" s="84"/>
      <c r="J55" s="80"/>
      <c r="K55" s="80"/>
      <c r="L55" s="80"/>
    </row>
    <row r="56" spans="1:12" ht="25.5">
      <c r="A56" s="27">
        <v>2</v>
      </c>
      <c r="B56" s="26">
        <v>2</v>
      </c>
      <c r="C56" s="37">
        <v>1</v>
      </c>
      <c r="D56" s="37">
        <v>1</v>
      </c>
      <c r="E56" s="37">
        <v>1</v>
      </c>
      <c r="F56" s="31">
        <v>14</v>
      </c>
      <c r="G56" s="37" t="s">
        <v>24</v>
      </c>
      <c r="H56" s="141">
        <v>26</v>
      </c>
      <c r="I56" s="81"/>
      <c r="J56" s="80"/>
      <c r="K56" s="80"/>
      <c r="L56" s="80"/>
    </row>
    <row r="57" spans="1:12" ht="25.5">
      <c r="A57" s="27">
        <v>2</v>
      </c>
      <c r="B57" s="26">
        <v>2</v>
      </c>
      <c r="C57" s="37">
        <v>1</v>
      </c>
      <c r="D57" s="37">
        <v>1</v>
      </c>
      <c r="E57" s="37">
        <v>1</v>
      </c>
      <c r="F57" s="31">
        <v>15</v>
      </c>
      <c r="G57" s="37" t="s">
        <v>25</v>
      </c>
      <c r="H57" s="144">
        <v>27</v>
      </c>
      <c r="I57" s="81"/>
      <c r="J57" s="80"/>
      <c r="K57" s="80"/>
      <c r="L57" s="80"/>
    </row>
    <row r="58" spans="1:12">
      <c r="A58" s="27">
        <v>2</v>
      </c>
      <c r="B58" s="26">
        <v>2</v>
      </c>
      <c r="C58" s="37">
        <v>1</v>
      </c>
      <c r="D58" s="37">
        <v>1</v>
      </c>
      <c r="E58" s="37">
        <v>1</v>
      </c>
      <c r="F58" s="31">
        <v>16</v>
      </c>
      <c r="G58" s="37" t="s">
        <v>26</v>
      </c>
      <c r="H58" s="141">
        <v>28</v>
      </c>
      <c r="I58" s="81"/>
      <c r="J58" s="80"/>
      <c r="K58" s="80"/>
      <c r="L58" s="80"/>
    </row>
    <row r="59" spans="1:12" ht="27.75" customHeight="1">
      <c r="A59" s="27">
        <v>2</v>
      </c>
      <c r="B59" s="26">
        <v>2</v>
      </c>
      <c r="C59" s="37">
        <v>1</v>
      </c>
      <c r="D59" s="37">
        <v>1</v>
      </c>
      <c r="E59" s="37">
        <v>1</v>
      </c>
      <c r="F59" s="31">
        <v>17</v>
      </c>
      <c r="G59" s="37" t="s">
        <v>90</v>
      </c>
      <c r="H59" s="144">
        <v>29</v>
      </c>
      <c r="I59" s="81"/>
      <c r="J59" s="80"/>
      <c r="K59" s="80"/>
      <c r="L59" s="80"/>
    </row>
    <row r="60" spans="1:12" ht="26.25" customHeight="1">
      <c r="A60" s="27">
        <v>2</v>
      </c>
      <c r="B60" s="26">
        <v>2</v>
      </c>
      <c r="C60" s="37">
        <v>1</v>
      </c>
      <c r="D60" s="37">
        <v>1</v>
      </c>
      <c r="E60" s="37">
        <v>1</v>
      </c>
      <c r="F60" s="31">
        <v>18</v>
      </c>
      <c r="G60" s="37" t="s">
        <v>172</v>
      </c>
      <c r="H60" s="141">
        <v>30</v>
      </c>
      <c r="I60" s="81"/>
      <c r="J60" s="80"/>
      <c r="K60" s="80"/>
      <c r="L60" s="80"/>
    </row>
    <row r="61" spans="1:12">
      <c r="A61" s="27">
        <v>2</v>
      </c>
      <c r="B61" s="26">
        <v>2</v>
      </c>
      <c r="C61" s="37">
        <v>1</v>
      </c>
      <c r="D61" s="37">
        <v>1</v>
      </c>
      <c r="E61" s="37">
        <v>1</v>
      </c>
      <c r="F61" s="31">
        <v>19</v>
      </c>
      <c r="G61" s="37" t="s">
        <v>27</v>
      </c>
      <c r="H61" s="144">
        <v>31</v>
      </c>
      <c r="I61" s="81"/>
      <c r="J61" s="80"/>
      <c r="K61" s="80"/>
      <c r="L61" s="80"/>
    </row>
    <row r="62" spans="1:12" ht="14.25" customHeight="1">
      <c r="A62" s="27">
        <v>2</v>
      </c>
      <c r="B62" s="26">
        <v>2</v>
      </c>
      <c r="C62" s="37">
        <v>1</v>
      </c>
      <c r="D62" s="37">
        <v>1</v>
      </c>
      <c r="E62" s="37">
        <v>1</v>
      </c>
      <c r="F62" s="31">
        <v>20</v>
      </c>
      <c r="G62" s="37" t="s">
        <v>149</v>
      </c>
      <c r="H62" s="141">
        <v>32</v>
      </c>
      <c r="I62" s="81"/>
      <c r="J62" s="80"/>
      <c r="K62" s="80"/>
      <c r="L62" s="80"/>
    </row>
    <row r="63" spans="1:12" ht="15" customHeight="1">
      <c r="A63" s="27">
        <v>2</v>
      </c>
      <c r="B63" s="26">
        <v>2</v>
      </c>
      <c r="C63" s="37">
        <v>1</v>
      </c>
      <c r="D63" s="37">
        <v>1</v>
      </c>
      <c r="E63" s="37">
        <v>1</v>
      </c>
      <c r="F63" s="31">
        <v>30</v>
      </c>
      <c r="G63" s="37" t="s">
        <v>28</v>
      </c>
      <c r="H63" s="144">
        <v>33</v>
      </c>
      <c r="I63" s="81"/>
      <c r="J63" s="80"/>
      <c r="K63" s="80"/>
      <c r="L63" s="80"/>
    </row>
    <row r="64" spans="1:12" ht="14.25" customHeight="1">
      <c r="A64" s="100">
        <v>2</v>
      </c>
      <c r="B64" s="101">
        <v>3</v>
      </c>
      <c r="C64" s="57"/>
      <c r="D64" s="41"/>
      <c r="E64" s="41"/>
      <c r="F64" s="29"/>
      <c r="G64" s="99" t="s">
        <v>29</v>
      </c>
      <c r="H64" s="141">
        <v>34</v>
      </c>
      <c r="I64" s="86">
        <f>SUM(I65+I81)</f>
        <v>0</v>
      </c>
      <c r="J64" s="87">
        <f>SUM(J65+J81)</f>
        <v>0</v>
      </c>
      <c r="K64" s="88">
        <f>SUM(K65+K81)</f>
        <v>0</v>
      </c>
      <c r="L64" s="86">
        <f>SUM(L65+L81)</f>
        <v>0</v>
      </c>
    </row>
    <row r="65" spans="1:12" ht="13.5" customHeight="1">
      <c r="A65" s="27">
        <v>2</v>
      </c>
      <c r="B65" s="26">
        <v>3</v>
      </c>
      <c r="C65" s="37">
        <v>1</v>
      </c>
      <c r="D65" s="37"/>
      <c r="E65" s="37"/>
      <c r="F65" s="31"/>
      <c r="G65" s="64" t="s">
        <v>30</v>
      </c>
      <c r="H65" s="144">
        <v>35</v>
      </c>
      <c r="I65" s="89">
        <f>SUM(I66+I71+I76)</f>
        <v>0</v>
      </c>
      <c r="J65" s="90">
        <f>SUM(J66+J71+J76)</f>
        <v>0</v>
      </c>
      <c r="K65" s="91">
        <f>SUM(K66+K71+K76)</f>
        <v>0</v>
      </c>
      <c r="L65" s="89">
        <f>SUM(L66+L71+L76)</f>
        <v>0</v>
      </c>
    </row>
    <row r="66" spans="1:12" ht="15" customHeight="1">
      <c r="A66" s="27">
        <v>2</v>
      </c>
      <c r="B66" s="26">
        <v>3</v>
      </c>
      <c r="C66" s="37">
        <v>1</v>
      </c>
      <c r="D66" s="37">
        <v>1</v>
      </c>
      <c r="E66" s="37"/>
      <c r="F66" s="31"/>
      <c r="G66" s="64" t="s">
        <v>150</v>
      </c>
      <c r="H66" s="141">
        <v>36</v>
      </c>
      <c r="I66" s="89">
        <f>I67</f>
        <v>0</v>
      </c>
      <c r="J66" s="90">
        <f>J67</f>
        <v>0</v>
      </c>
      <c r="K66" s="91">
        <f>K67</f>
        <v>0</v>
      </c>
      <c r="L66" s="89">
        <f>L67</f>
        <v>0</v>
      </c>
    </row>
    <row r="67" spans="1:12" ht="13.5" customHeight="1">
      <c r="A67" s="27">
        <v>2</v>
      </c>
      <c r="B67" s="26">
        <v>3</v>
      </c>
      <c r="C67" s="37">
        <v>1</v>
      </c>
      <c r="D67" s="37">
        <v>1</v>
      </c>
      <c r="E67" s="37">
        <v>1</v>
      </c>
      <c r="F67" s="31"/>
      <c r="G67" s="37" t="s">
        <v>150</v>
      </c>
      <c r="H67" s="144">
        <v>37</v>
      </c>
      <c r="I67" s="89">
        <f>SUM(I68:I70)</f>
        <v>0</v>
      </c>
      <c r="J67" s="90">
        <f>SUM(J68:J70)</f>
        <v>0</v>
      </c>
      <c r="K67" s="91">
        <f>SUM(K68:K70)</f>
        <v>0</v>
      </c>
      <c r="L67" s="89">
        <f>SUM(L68:L70)</f>
        <v>0</v>
      </c>
    </row>
    <row r="68" spans="1:12" s="8" customFormat="1" ht="26.25" customHeight="1">
      <c r="A68" s="27">
        <v>2</v>
      </c>
      <c r="B68" s="26">
        <v>3</v>
      </c>
      <c r="C68" s="37">
        <v>1</v>
      </c>
      <c r="D68" s="37">
        <v>1</v>
      </c>
      <c r="E68" s="37">
        <v>1</v>
      </c>
      <c r="F68" s="31">
        <v>1</v>
      </c>
      <c r="G68" s="37" t="s">
        <v>10</v>
      </c>
      <c r="H68" s="141">
        <v>38</v>
      </c>
      <c r="I68" s="81"/>
      <c r="J68" s="81"/>
      <c r="K68" s="81"/>
      <c r="L68" s="81"/>
    </row>
    <row r="69" spans="1:12" ht="27" customHeight="1">
      <c r="A69" s="27">
        <v>2</v>
      </c>
      <c r="B69" s="36">
        <v>3</v>
      </c>
      <c r="C69" s="41">
        <v>1</v>
      </c>
      <c r="D69" s="41">
        <v>1</v>
      </c>
      <c r="E69" s="41">
        <v>1</v>
      </c>
      <c r="F69" s="29">
        <v>2</v>
      </c>
      <c r="G69" s="41" t="s">
        <v>4</v>
      </c>
      <c r="H69" s="144">
        <v>39</v>
      </c>
      <c r="I69" s="78"/>
      <c r="J69" s="78"/>
      <c r="K69" s="78"/>
      <c r="L69" s="78"/>
    </row>
    <row r="70" spans="1:12" ht="16.5" customHeight="1">
      <c r="A70" s="26">
        <v>2</v>
      </c>
      <c r="B70" s="37">
        <v>3</v>
      </c>
      <c r="C70" s="37">
        <v>1</v>
      </c>
      <c r="D70" s="37">
        <v>1</v>
      </c>
      <c r="E70" s="37">
        <v>1</v>
      </c>
      <c r="F70" s="31">
        <v>3</v>
      </c>
      <c r="G70" s="37" t="s">
        <v>91</v>
      </c>
      <c r="H70" s="141">
        <v>40</v>
      </c>
      <c r="I70" s="81"/>
      <c r="J70" s="81"/>
      <c r="K70" s="81"/>
      <c r="L70" s="81"/>
    </row>
    <row r="71" spans="1:12" ht="29.25" customHeight="1">
      <c r="A71" s="36">
        <v>2</v>
      </c>
      <c r="B71" s="41">
        <v>3</v>
      </c>
      <c r="C71" s="41">
        <v>1</v>
      </c>
      <c r="D71" s="41">
        <v>2</v>
      </c>
      <c r="E71" s="41"/>
      <c r="F71" s="29"/>
      <c r="G71" s="166" t="s">
        <v>31</v>
      </c>
      <c r="H71" s="144">
        <v>41</v>
      </c>
      <c r="I71" s="86">
        <f>I72</f>
        <v>0</v>
      </c>
      <c r="J71" s="87">
        <f>J72</f>
        <v>0</v>
      </c>
      <c r="K71" s="88">
        <f>K72</f>
        <v>0</v>
      </c>
      <c r="L71" s="88">
        <f>L72</f>
        <v>0</v>
      </c>
    </row>
    <row r="72" spans="1:12" ht="27" customHeight="1">
      <c r="A72" s="34">
        <v>2</v>
      </c>
      <c r="B72" s="39">
        <v>3</v>
      </c>
      <c r="C72" s="39">
        <v>1</v>
      </c>
      <c r="D72" s="39">
        <v>2</v>
      </c>
      <c r="E72" s="39">
        <v>1</v>
      </c>
      <c r="F72" s="54"/>
      <c r="G72" s="49" t="s">
        <v>31</v>
      </c>
      <c r="H72" s="141">
        <v>42</v>
      </c>
      <c r="I72" s="104">
        <f>SUM(I73:I75)</f>
        <v>0</v>
      </c>
      <c r="J72" s="108">
        <f>SUM(J73:J75)</f>
        <v>0</v>
      </c>
      <c r="K72" s="109">
        <f>SUM(K73:K75)</f>
        <v>0</v>
      </c>
      <c r="L72" s="91">
        <f>SUM(L73:L75)</f>
        <v>0</v>
      </c>
    </row>
    <row r="73" spans="1:12" s="8" customFormat="1" ht="27" customHeight="1">
      <c r="A73" s="26">
        <v>2</v>
      </c>
      <c r="B73" s="37">
        <v>3</v>
      </c>
      <c r="C73" s="37">
        <v>1</v>
      </c>
      <c r="D73" s="37">
        <v>2</v>
      </c>
      <c r="E73" s="37">
        <v>1</v>
      </c>
      <c r="F73" s="31">
        <v>1</v>
      </c>
      <c r="G73" s="26" t="s">
        <v>10</v>
      </c>
      <c r="H73" s="144">
        <v>43</v>
      </c>
      <c r="I73" s="81"/>
      <c r="J73" s="81"/>
      <c r="K73" s="81"/>
      <c r="L73" s="81"/>
    </row>
    <row r="74" spans="1:12" ht="27.75" customHeight="1">
      <c r="A74" s="26">
        <v>2</v>
      </c>
      <c r="B74" s="37">
        <v>3</v>
      </c>
      <c r="C74" s="37">
        <v>1</v>
      </c>
      <c r="D74" s="37">
        <v>2</v>
      </c>
      <c r="E74" s="37">
        <v>1</v>
      </c>
      <c r="F74" s="31">
        <v>2</v>
      </c>
      <c r="G74" s="26" t="s">
        <v>4</v>
      </c>
      <c r="H74" s="141">
        <v>44</v>
      </c>
      <c r="I74" s="81"/>
      <c r="J74" s="81"/>
      <c r="K74" s="81"/>
      <c r="L74" s="81"/>
    </row>
    <row r="75" spans="1:12" ht="15" customHeight="1">
      <c r="A75" s="26">
        <v>2</v>
      </c>
      <c r="B75" s="37">
        <v>3</v>
      </c>
      <c r="C75" s="37">
        <v>1</v>
      </c>
      <c r="D75" s="37">
        <v>2</v>
      </c>
      <c r="E75" s="37">
        <v>1</v>
      </c>
      <c r="F75" s="31">
        <v>3</v>
      </c>
      <c r="G75" s="26" t="s">
        <v>91</v>
      </c>
      <c r="H75" s="144">
        <v>45</v>
      </c>
      <c r="I75" s="81"/>
      <c r="J75" s="81"/>
      <c r="K75" s="81"/>
      <c r="L75" s="81"/>
    </row>
    <row r="76" spans="1:12" ht="16.5" customHeight="1">
      <c r="A76" s="26">
        <v>2</v>
      </c>
      <c r="B76" s="37">
        <v>3</v>
      </c>
      <c r="C76" s="37">
        <v>1</v>
      </c>
      <c r="D76" s="37">
        <v>3</v>
      </c>
      <c r="E76" s="37"/>
      <c r="F76" s="31"/>
      <c r="G76" s="65" t="s">
        <v>92</v>
      </c>
      <c r="H76" s="141">
        <v>46</v>
      </c>
      <c r="I76" s="89">
        <f>I77</f>
        <v>0</v>
      </c>
      <c r="J76" s="90">
        <f>J77</f>
        <v>0</v>
      </c>
      <c r="K76" s="90">
        <f>K77</f>
        <v>0</v>
      </c>
      <c r="L76" s="91">
        <f>L77</f>
        <v>0</v>
      </c>
    </row>
    <row r="77" spans="1:12" ht="15.75" customHeight="1">
      <c r="A77" s="26">
        <v>2</v>
      </c>
      <c r="B77" s="37">
        <v>3</v>
      </c>
      <c r="C77" s="37">
        <v>1</v>
      </c>
      <c r="D77" s="37">
        <v>3</v>
      </c>
      <c r="E77" s="37">
        <v>1</v>
      </c>
      <c r="F77" s="31"/>
      <c r="G77" s="26" t="s">
        <v>92</v>
      </c>
      <c r="H77" s="144">
        <v>47</v>
      </c>
      <c r="I77" s="89">
        <f>SUM(I78:I80)</f>
        <v>0</v>
      </c>
      <c r="J77" s="90">
        <f>SUM(J78:J80)</f>
        <v>0</v>
      </c>
      <c r="K77" s="90">
        <f>SUM(K78:K80)</f>
        <v>0</v>
      </c>
      <c r="L77" s="91">
        <f>SUM(L78:L80)</f>
        <v>0</v>
      </c>
    </row>
    <row r="78" spans="1:12" ht="15" customHeight="1">
      <c r="A78" s="36">
        <v>2</v>
      </c>
      <c r="B78" s="41">
        <v>3</v>
      </c>
      <c r="C78" s="41">
        <v>1</v>
      </c>
      <c r="D78" s="41">
        <v>3</v>
      </c>
      <c r="E78" s="41">
        <v>1</v>
      </c>
      <c r="F78" s="29">
        <v>1</v>
      </c>
      <c r="G78" s="36" t="s">
        <v>32</v>
      </c>
      <c r="H78" s="141">
        <v>48</v>
      </c>
      <c r="I78" s="78"/>
      <c r="J78" s="78"/>
      <c r="K78" s="78"/>
      <c r="L78" s="78"/>
    </row>
    <row r="79" spans="1:12" ht="16.5" customHeight="1">
      <c r="A79" s="26">
        <v>2</v>
      </c>
      <c r="B79" s="37">
        <v>3</v>
      </c>
      <c r="C79" s="37">
        <v>1</v>
      </c>
      <c r="D79" s="37">
        <v>3</v>
      </c>
      <c r="E79" s="37">
        <v>1</v>
      </c>
      <c r="F79" s="31">
        <v>2</v>
      </c>
      <c r="G79" s="26" t="s">
        <v>33</v>
      </c>
      <c r="H79" s="144">
        <v>49</v>
      </c>
      <c r="I79" s="81"/>
      <c r="J79" s="81"/>
      <c r="K79" s="81"/>
      <c r="L79" s="81"/>
    </row>
    <row r="80" spans="1:12" ht="17.25" customHeight="1">
      <c r="A80" s="36">
        <v>2</v>
      </c>
      <c r="B80" s="41">
        <v>3</v>
      </c>
      <c r="C80" s="41">
        <v>1</v>
      </c>
      <c r="D80" s="41">
        <v>3</v>
      </c>
      <c r="E80" s="41">
        <v>1</v>
      </c>
      <c r="F80" s="29">
        <v>3</v>
      </c>
      <c r="G80" s="36" t="s">
        <v>34</v>
      </c>
      <c r="H80" s="141">
        <v>50</v>
      </c>
      <c r="I80" s="78"/>
      <c r="J80" s="78"/>
      <c r="K80" s="78"/>
      <c r="L80" s="78"/>
    </row>
    <row r="81" spans="1:12" ht="14.25" customHeight="1">
      <c r="A81" s="26">
        <v>2</v>
      </c>
      <c r="B81" s="37">
        <v>3</v>
      </c>
      <c r="C81" s="37">
        <v>2</v>
      </c>
      <c r="D81" s="37"/>
      <c r="E81" s="37"/>
      <c r="F81" s="31"/>
      <c r="G81" s="65" t="s">
        <v>35</v>
      </c>
      <c r="H81" s="144">
        <v>51</v>
      </c>
      <c r="I81" s="89">
        <f>I82</f>
        <v>0</v>
      </c>
      <c r="J81" s="90">
        <f t="shared" ref="J81:L83" si="3">J82</f>
        <v>0</v>
      </c>
      <c r="K81" s="90">
        <f t="shared" si="3"/>
        <v>0</v>
      </c>
      <c r="L81" s="91">
        <f t="shared" si="3"/>
        <v>0</v>
      </c>
    </row>
    <row r="82" spans="1:12" ht="37.5" customHeight="1">
      <c r="A82" s="26">
        <v>2</v>
      </c>
      <c r="B82" s="37">
        <v>3</v>
      </c>
      <c r="C82" s="37">
        <v>2</v>
      </c>
      <c r="D82" s="37">
        <v>1</v>
      </c>
      <c r="E82" s="37"/>
      <c r="F82" s="31"/>
      <c r="G82" s="26" t="s">
        <v>93</v>
      </c>
      <c r="H82" s="141">
        <v>52</v>
      </c>
      <c r="I82" s="89">
        <f>I83</f>
        <v>0</v>
      </c>
      <c r="J82" s="90">
        <f t="shared" si="3"/>
        <v>0</v>
      </c>
      <c r="K82" s="90">
        <f t="shared" si="3"/>
        <v>0</v>
      </c>
      <c r="L82" s="91">
        <f t="shared" si="3"/>
        <v>0</v>
      </c>
    </row>
    <row r="83" spans="1:12" ht="28.5" customHeight="1">
      <c r="A83" s="26">
        <v>2</v>
      </c>
      <c r="B83" s="37">
        <v>3</v>
      </c>
      <c r="C83" s="37">
        <v>2</v>
      </c>
      <c r="D83" s="37">
        <v>1</v>
      </c>
      <c r="E83" s="37">
        <v>1</v>
      </c>
      <c r="F83" s="31"/>
      <c r="G83" s="26" t="s">
        <v>93</v>
      </c>
      <c r="H83" s="144">
        <v>53</v>
      </c>
      <c r="I83" s="89">
        <f>I84</f>
        <v>0</v>
      </c>
      <c r="J83" s="90">
        <f t="shared" si="3"/>
        <v>0</v>
      </c>
      <c r="K83" s="90">
        <f t="shared" si="3"/>
        <v>0</v>
      </c>
      <c r="L83" s="91">
        <f t="shared" si="3"/>
        <v>0</v>
      </c>
    </row>
    <row r="84" spans="1:12" ht="31.5" customHeight="1">
      <c r="A84" s="26">
        <v>2</v>
      </c>
      <c r="B84" s="37">
        <v>3</v>
      </c>
      <c r="C84" s="37">
        <v>2</v>
      </c>
      <c r="D84" s="37">
        <v>1</v>
      </c>
      <c r="E84" s="37">
        <v>1</v>
      </c>
      <c r="F84" s="31">
        <v>1</v>
      </c>
      <c r="G84" s="26" t="s">
        <v>93</v>
      </c>
      <c r="H84" s="141">
        <v>54</v>
      </c>
      <c r="I84" s="81"/>
      <c r="J84" s="81"/>
      <c r="K84" s="81"/>
      <c r="L84" s="81"/>
    </row>
    <row r="85" spans="1:12" ht="16.5" customHeight="1">
      <c r="A85" s="35">
        <v>2</v>
      </c>
      <c r="B85" s="40">
        <v>4</v>
      </c>
      <c r="C85" s="40"/>
      <c r="D85" s="40"/>
      <c r="E85" s="40"/>
      <c r="F85" s="53"/>
      <c r="G85" s="35" t="s">
        <v>36</v>
      </c>
      <c r="H85" s="144">
        <v>55</v>
      </c>
      <c r="I85" s="89">
        <f>I86</f>
        <v>0</v>
      </c>
      <c r="J85" s="90">
        <f t="shared" ref="J85:L87" si="4">J86</f>
        <v>0</v>
      </c>
      <c r="K85" s="90">
        <f t="shared" si="4"/>
        <v>0</v>
      </c>
      <c r="L85" s="91">
        <f t="shared" si="4"/>
        <v>0</v>
      </c>
    </row>
    <row r="86" spans="1:12" ht="15.75" customHeight="1">
      <c r="A86" s="26">
        <v>2</v>
      </c>
      <c r="B86" s="37">
        <v>4</v>
      </c>
      <c r="C86" s="37">
        <v>1</v>
      </c>
      <c r="D86" s="37"/>
      <c r="E86" s="37"/>
      <c r="F86" s="31"/>
      <c r="G86" s="65" t="s">
        <v>94</v>
      </c>
      <c r="H86" s="141">
        <v>56</v>
      </c>
      <c r="I86" s="89">
        <f>I87</f>
        <v>0</v>
      </c>
      <c r="J86" s="90">
        <f t="shared" si="4"/>
        <v>0</v>
      </c>
      <c r="K86" s="90">
        <f t="shared" si="4"/>
        <v>0</v>
      </c>
      <c r="L86" s="91">
        <f t="shared" si="4"/>
        <v>0</v>
      </c>
    </row>
    <row r="87" spans="1:12" ht="13.5" customHeight="1">
      <c r="A87" s="26">
        <v>2</v>
      </c>
      <c r="B87" s="37">
        <v>4</v>
      </c>
      <c r="C87" s="37">
        <v>1</v>
      </c>
      <c r="D87" s="37">
        <v>1</v>
      </c>
      <c r="E87" s="37"/>
      <c r="F87" s="31"/>
      <c r="G87" s="26" t="s">
        <v>94</v>
      </c>
      <c r="H87" s="144">
        <v>57</v>
      </c>
      <c r="I87" s="89">
        <f>I88</f>
        <v>0</v>
      </c>
      <c r="J87" s="90">
        <f t="shared" si="4"/>
        <v>0</v>
      </c>
      <c r="K87" s="90">
        <f t="shared" si="4"/>
        <v>0</v>
      </c>
      <c r="L87" s="91">
        <f t="shared" si="4"/>
        <v>0</v>
      </c>
    </row>
    <row r="88" spans="1:12" ht="13.5" customHeight="1">
      <c r="A88" s="26">
        <v>2</v>
      </c>
      <c r="B88" s="37">
        <v>4</v>
      </c>
      <c r="C88" s="37">
        <v>1</v>
      </c>
      <c r="D88" s="37">
        <v>1</v>
      </c>
      <c r="E88" s="37">
        <v>1</v>
      </c>
      <c r="F88" s="31"/>
      <c r="G88" s="26" t="s">
        <v>94</v>
      </c>
      <c r="H88" s="141">
        <v>58</v>
      </c>
      <c r="I88" s="89">
        <f>SUM(I89:I92)-I90</f>
        <v>0</v>
      </c>
      <c r="J88" s="90">
        <f>SUM(J89:J92)-J90</f>
        <v>0</v>
      </c>
      <c r="K88" s="90">
        <f>SUM(K89:K92)-K90</f>
        <v>0</v>
      </c>
      <c r="L88" s="91">
        <f>SUM(L89:L92)-L90</f>
        <v>0</v>
      </c>
    </row>
    <row r="89" spans="1:12" ht="16.5" customHeight="1">
      <c r="A89" s="26">
        <v>2</v>
      </c>
      <c r="B89" s="37">
        <v>4</v>
      </c>
      <c r="C89" s="37">
        <v>1</v>
      </c>
      <c r="D89" s="37">
        <v>1</v>
      </c>
      <c r="E89" s="37">
        <v>1</v>
      </c>
      <c r="F89" s="31">
        <v>1</v>
      </c>
      <c r="G89" s="26" t="s">
        <v>37</v>
      </c>
      <c r="H89" s="145">
        <v>59</v>
      </c>
      <c r="I89" s="81"/>
      <c r="J89" s="81"/>
      <c r="K89" s="81"/>
      <c r="L89" s="81"/>
    </row>
    <row r="90" spans="1:12" ht="12.75" customHeight="1">
      <c r="A90" s="315">
        <v>1</v>
      </c>
      <c r="B90" s="316"/>
      <c r="C90" s="316"/>
      <c r="D90" s="316"/>
      <c r="E90" s="316"/>
      <c r="F90" s="317"/>
      <c r="G90" s="160">
        <v>2</v>
      </c>
      <c r="H90" s="161">
        <v>3</v>
      </c>
      <c r="I90" s="156">
        <v>4</v>
      </c>
      <c r="J90" s="154">
        <v>5</v>
      </c>
      <c r="K90" s="154">
        <v>6</v>
      </c>
      <c r="L90" s="155">
        <v>7</v>
      </c>
    </row>
    <row r="91" spans="1:12" ht="13.5" customHeight="1">
      <c r="A91" s="26">
        <v>2</v>
      </c>
      <c r="B91" s="26">
        <v>4</v>
      </c>
      <c r="C91" s="26">
        <v>1</v>
      </c>
      <c r="D91" s="37">
        <v>1</v>
      </c>
      <c r="E91" s="37">
        <v>1</v>
      </c>
      <c r="F91" s="25">
        <v>2</v>
      </c>
      <c r="G91" s="45" t="s">
        <v>38</v>
      </c>
      <c r="H91" s="146">
        <v>60</v>
      </c>
      <c r="I91" s="81"/>
      <c r="J91" s="81"/>
      <c r="K91" s="81"/>
      <c r="L91" s="81"/>
    </row>
    <row r="92" spans="1:12">
      <c r="A92" s="26">
        <v>2</v>
      </c>
      <c r="B92" s="37">
        <v>4</v>
      </c>
      <c r="C92" s="26">
        <v>1</v>
      </c>
      <c r="D92" s="37">
        <v>1</v>
      </c>
      <c r="E92" s="37">
        <v>1</v>
      </c>
      <c r="F92" s="25">
        <v>3</v>
      </c>
      <c r="G92" s="45" t="s">
        <v>39</v>
      </c>
      <c r="H92" s="146">
        <v>61</v>
      </c>
      <c r="I92" s="81"/>
      <c r="J92" s="81"/>
      <c r="K92" s="81"/>
      <c r="L92" s="81"/>
    </row>
    <row r="93" spans="1:12">
      <c r="A93" s="35">
        <v>2</v>
      </c>
      <c r="B93" s="40">
        <v>5</v>
      </c>
      <c r="C93" s="35"/>
      <c r="D93" s="40"/>
      <c r="E93" s="40"/>
      <c r="F93" s="43"/>
      <c r="G93" s="46" t="s">
        <v>40</v>
      </c>
      <c r="H93" s="146">
        <v>62</v>
      </c>
      <c r="I93" s="89">
        <f>SUM(I94+I99+I104)</f>
        <v>0</v>
      </c>
      <c r="J93" s="90">
        <f>SUM(J94+J99+J104)</f>
        <v>0</v>
      </c>
      <c r="K93" s="90">
        <f>SUM(K94+K99+K104)</f>
        <v>0</v>
      </c>
      <c r="L93" s="91">
        <f>SUM(L94+L99+L104)</f>
        <v>0</v>
      </c>
    </row>
    <row r="94" spans="1:12">
      <c r="A94" s="36">
        <v>2</v>
      </c>
      <c r="B94" s="41">
        <v>5</v>
      </c>
      <c r="C94" s="36">
        <v>1</v>
      </c>
      <c r="D94" s="41"/>
      <c r="E94" s="41"/>
      <c r="F94" s="44"/>
      <c r="G94" s="167" t="s">
        <v>95</v>
      </c>
      <c r="H94" s="146">
        <v>63</v>
      </c>
      <c r="I94" s="86">
        <f>I95</f>
        <v>0</v>
      </c>
      <c r="J94" s="87">
        <f t="shared" ref="J94:L95" si="5">J95</f>
        <v>0</v>
      </c>
      <c r="K94" s="87">
        <f t="shared" si="5"/>
        <v>0</v>
      </c>
      <c r="L94" s="88">
        <f t="shared" si="5"/>
        <v>0</v>
      </c>
    </row>
    <row r="95" spans="1:12">
      <c r="A95" s="26">
        <v>2</v>
      </c>
      <c r="B95" s="37">
        <v>5</v>
      </c>
      <c r="C95" s="26">
        <v>1</v>
      </c>
      <c r="D95" s="37">
        <v>1</v>
      </c>
      <c r="E95" s="37"/>
      <c r="F95" s="25"/>
      <c r="G95" s="45" t="s">
        <v>95</v>
      </c>
      <c r="H95" s="146">
        <v>64</v>
      </c>
      <c r="I95" s="89">
        <f>I96</f>
        <v>0</v>
      </c>
      <c r="J95" s="90">
        <f t="shared" si="5"/>
        <v>0</v>
      </c>
      <c r="K95" s="90">
        <f t="shared" si="5"/>
        <v>0</v>
      </c>
      <c r="L95" s="91">
        <f t="shared" si="5"/>
        <v>0</v>
      </c>
    </row>
    <row r="96" spans="1:12">
      <c r="A96" s="26">
        <v>2</v>
      </c>
      <c r="B96" s="37">
        <v>5</v>
      </c>
      <c r="C96" s="26">
        <v>1</v>
      </c>
      <c r="D96" s="37">
        <v>1</v>
      </c>
      <c r="E96" s="37">
        <v>1</v>
      </c>
      <c r="F96" s="25"/>
      <c r="G96" s="45" t="s">
        <v>95</v>
      </c>
      <c r="H96" s="146">
        <v>65</v>
      </c>
      <c r="I96" s="89">
        <f>SUM(I97:I98)</f>
        <v>0</v>
      </c>
      <c r="J96" s="90">
        <f>SUM(J97:J98)</f>
        <v>0</v>
      </c>
      <c r="K96" s="90">
        <f>SUM(K97:K98)</f>
        <v>0</v>
      </c>
      <c r="L96" s="91">
        <f>SUM(L97:L98)</f>
        <v>0</v>
      </c>
    </row>
    <row r="97" spans="1:12">
      <c r="A97" s="26">
        <v>2</v>
      </c>
      <c r="B97" s="37">
        <v>5</v>
      </c>
      <c r="C97" s="26">
        <v>1</v>
      </c>
      <c r="D97" s="37">
        <v>1</v>
      </c>
      <c r="E97" s="37">
        <v>1</v>
      </c>
      <c r="F97" s="25">
        <v>1</v>
      </c>
      <c r="G97" s="45" t="s">
        <v>41</v>
      </c>
      <c r="H97" s="146">
        <v>66</v>
      </c>
      <c r="I97" s="81"/>
      <c r="J97" s="81"/>
      <c r="K97" s="81"/>
      <c r="L97" s="81"/>
    </row>
    <row r="98" spans="1:12">
      <c r="A98" s="34">
        <v>2</v>
      </c>
      <c r="B98" s="50">
        <v>5</v>
      </c>
      <c r="C98" s="49">
        <v>1</v>
      </c>
      <c r="D98" s="50">
        <v>1</v>
      </c>
      <c r="E98" s="50">
        <v>1</v>
      </c>
      <c r="F98" s="24">
        <v>2</v>
      </c>
      <c r="G98" s="51" t="s">
        <v>42</v>
      </c>
      <c r="H98" s="146">
        <v>67</v>
      </c>
      <c r="I98" s="84"/>
      <c r="J98" s="84"/>
      <c r="K98" s="84"/>
      <c r="L98" s="84"/>
    </row>
    <row r="99" spans="1:12" ht="12" customHeight="1">
      <c r="A99" s="26">
        <v>2</v>
      </c>
      <c r="B99" s="37">
        <v>5</v>
      </c>
      <c r="C99" s="26">
        <v>2</v>
      </c>
      <c r="D99" s="37"/>
      <c r="E99" s="37"/>
      <c r="F99" s="25"/>
      <c r="G99" s="168" t="s">
        <v>96</v>
      </c>
      <c r="H99" s="146">
        <v>68</v>
      </c>
      <c r="I99" s="89">
        <f>I100</f>
        <v>0</v>
      </c>
      <c r="J99" s="90">
        <f t="shared" ref="J99:L100" si="6">J100</f>
        <v>0</v>
      </c>
      <c r="K99" s="91">
        <f t="shared" si="6"/>
        <v>0</v>
      </c>
      <c r="L99" s="89">
        <f t="shared" si="6"/>
        <v>0</v>
      </c>
    </row>
    <row r="100" spans="1:12" ht="15.75" customHeight="1">
      <c r="A100" s="27">
        <v>2</v>
      </c>
      <c r="B100" s="26">
        <v>5</v>
      </c>
      <c r="C100" s="37">
        <v>2</v>
      </c>
      <c r="D100" s="45">
        <v>1</v>
      </c>
      <c r="E100" s="26"/>
      <c r="F100" s="25"/>
      <c r="G100" s="37" t="s">
        <v>96</v>
      </c>
      <c r="H100" s="146">
        <v>69</v>
      </c>
      <c r="I100" s="89">
        <f>I101</f>
        <v>0</v>
      </c>
      <c r="J100" s="90">
        <f t="shared" si="6"/>
        <v>0</v>
      </c>
      <c r="K100" s="91">
        <f t="shared" si="6"/>
        <v>0</v>
      </c>
      <c r="L100" s="89">
        <f t="shared" si="6"/>
        <v>0</v>
      </c>
    </row>
    <row r="101" spans="1:12" ht="15" customHeight="1">
      <c r="A101" s="27">
        <v>2</v>
      </c>
      <c r="B101" s="26">
        <v>5</v>
      </c>
      <c r="C101" s="37">
        <v>2</v>
      </c>
      <c r="D101" s="45">
        <v>1</v>
      </c>
      <c r="E101" s="26">
        <v>1</v>
      </c>
      <c r="F101" s="25"/>
      <c r="G101" s="37" t="s">
        <v>96</v>
      </c>
      <c r="H101" s="146">
        <v>70</v>
      </c>
      <c r="I101" s="89">
        <f>SUM(I102:I103)</f>
        <v>0</v>
      </c>
      <c r="J101" s="90">
        <f>SUM(J102:J103)</f>
        <v>0</v>
      </c>
      <c r="K101" s="91">
        <f>SUM(K102:K103)</f>
        <v>0</v>
      </c>
      <c r="L101" s="89">
        <f>SUM(L102:L103)</f>
        <v>0</v>
      </c>
    </row>
    <row r="102" spans="1:12">
      <c r="A102" s="27">
        <v>2</v>
      </c>
      <c r="B102" s="26">
        <v>5</v>
      </c>
      <c r="C102" s="37">
        <v>2</v>
      </c>
      <c r="D102" s="45">
        <v>1</v>
      </c>
      <c r="E102" s="26">
        <v>1</v>
      </c>
      <c r="F102" s="25">
        <v>1</v>
      </c>
      <c r="G102" s="37" t="s">
        <v>41</v>
      </c>
      <c r="H102" s="146">
        <v>71</v>
      </c>
      <c r="I102" s="81"/>
      <c r="J102" s="81"/>
      <c r="K102" s="81"/>
      <c r="L102" s="81"/>
    </row>
    <row r="103" spans="1:12" ht="15" customHeight="1">
      <c r="A103" s="27">
        <v>2</v>
      </c>
      <c r="B103" s="26">
        <v>5</v>
      </c>
      <c r="C103" s="37">
        <v>2</v>
      </c>
      <c r="D103" s="45">
        <v>1</v>
      </c>
      <c r="E103" s="26">
        <v>1</v>
      </c>
      <c r="F103" s="25">
        <v>2</v>
      </c>
      <c r="G103" s="37" t="s">
        <v>42</v>
      </c>
      <c r="H103" s="146">
        <v>72</v>
      </c>
      <c r="I103" s="81"/>
      <c r="J103" s="81"/>
      <c r="K103" s="81"/>
      <c r="L103" s="81"/>
    </row>
    <row r="104" spans="1:12" ht="15" customHeight="1">
      <c r="A104" s="27">
        <v>2</v>
      </c>
      <c r="B104" s="26">
        <v>5</v>
      </c>
      <c r="C104" s="37">
        <v>3</v>
      </c>
      <c r="D104" s="45"/>
      <c r="E104" s="26"/>
      <c r="F104" s="25"/>
      <c r="G104" s="64" t="s">
        <v>97</v>
      </c>
      <c r="H104" s="146">
        <v>73</v>
      </c>
      <c r="I104" s="89">
        <f t="shared" ref="I104:L105" si="7">I105</f>
        <v>0</v>
      </c>
      <c r="J104" s="90">
        <f t="shared" si="7"/>
        <v>0</v>
      </c>
      <c r="K104" s="91">
        <f t="shared" si="7"/>
        <v>0</v>
      </c>
      <c r="L104" s="89">
        <f t="shared" si="7"/>
        <v>0</v>
      </c>
    </row>
    <row r="105" spans="1:12" ht="13.5" customHeight="1">
      <c r="A105" s="27">
        <v>2</v>
      </c>
      <c r="B105" s="26">
        <v>5</v>
      </c>
      <c r="C105" s="37">
        <v>3</v>
      </c>
      <c r="D105" s="45">
        <v>1</v>
      </c>
      <c r="E105" s="26"/>
      <c r="F105" s="25"/>
      <c r="G105" s="37" t="s">
        <v>97</v>
      </c>
      <c r="H105" s="146">
        <v>74</v>
      </c>
      <c r="I105" s="89">
        <f t="shared" si="7"/>
        <v>0</v>
      </c>
      <c r="J105" s="90">
        <f t="shared" si="7"/>
        <v>0</v>
      </c>
      <c r="K105" s="91">
        <f t="shared" si="7"/>
        <v>0</v>
      </c>
      <c r="L105" s="89">
        <f t="shared" si="7"/>
        <v>0</v>
      </c>
    </row>
    <row r="106" spans="1:12" ht="14.25" customHeight="1">
      <c r="A106" s="30">
        <v>2</v>
      </c>
      <c r="B106" s="34">
        <v>5</v>
      </c>
      <c r="C106" s="39">
        <v>3</v>
      </c>
      <c r="D106" s="9">
        <v>1</v>
      </c>
      <c r="E106" s="34">
        <v>1</v>
      </c>
      <c r="F106" s="42"/>
      <c r="G106" s="39" t="s">
        <v>97</v>
      </c>
      <c r="H106" s="146">
        <v>75</v>
      </c>
      <c r="I106" s="104">
        <f>SUM(I107:I108)</f>
        <v>0</v>
      </c>
      <c r="J106" s="108">
        <f>SUM(J107:J108)</f>
        <v>0</v>
      </c>
      <c r="K106" s="109">
        <f>SUM(K107:K108)</f>
        <v>0</v>
      </c>
      <c r="L106" s="104">
        <f>SUM(L107:L108)</f>
        <v>0</v>
      </c>
    </row>
    <row r="107" spans="1:12" ht="15" customHeight="1">
      <c r="A107" s="27">
        <v>2</v>
      </c>
      <c r="B107" s="26">
        <v>5</v>
      </c>
      <c r="C107" s="37">
        <v>3</v>
      </c>
      <c r="D107" s="45">
        <v>1</v>
      </c>
      <c r="E107" s="26">
        <v>1</v>
      </c>
      <c r="F107" s="25">
        <v>1</v>
      </c>
      <c r="G107" s="37" t="s">
        <v>41</v>
      </c>
      <c r="H107" s="146">
        <v>76</v>
      </c>
      <c r="I107" s="81"/>
      <c r="J107" s="81"/>
      <c r="K107" s="81"/>
      <c r="L107" s="81"/>
    </row>
    <row r="108" spans="1:12" ht="13.5" customHeight="1">
      <c r="A108" s="30">
        <v>2</v>
      </c>
      <c r="B108" s="34">
        <v>5</v>
      </c>
      <c r="C108" s="39">
        <v>3</v>
      </c>
      <c r="D108" s="9">
        <v>1</v>
      </c>
      <c r="E108" s="34">
        <v>1</v>
      </c>
      <c r="F108" s="42">
        <v>2</v>
      </c>
      <c r="G108" s="39" t="s">
        <v>42</v>
      </c>
      <c r="H108" s="146">
        <v>77</v>
      </c>
      <c r="I108" s="92"/>
      <c r="J108" s="92"/>
      <c r="K108" s="92"/>
      <c r="L108" s="92"/>
    </row>
    <row r="109" spans="1:12" ht="16.5" customHeight="1">
      <c r="A109" s="33">
        <v>2</v>
      </c>
      <c r="B109" s="35">
        <v>6</v>
      </c>
      <c r="C109" s="40"/>
      <c r="D109" s="46"/>
      <c r="E109" s="35"/>
      <c r="F109" s="43"/>
      <c r="G109" s="118" t="s">
        <v>43</v>
      </c>
      <c r="H109" s="146">
        <v>78</v>
      </c>
      <c r="I109" s="89">
        <f>SUM(I110+I115+I119+I123+I127)</f>
        <v>0</v>
      </c>
      <c r="J109" s="90">
        <f>SUM(J110+J115+J119+J123+J127)</f>
        <v>0</v>
      </c>
      <c r="K109" s="91">
        <f>SUM(K110+K115+K119+K123+K127)</f>
        <v>0</v>
      </c>
      <c r="L109" s="89">
        <f>SUM(L110+L115+L119+L123+L127)</f>
        <v>0</v>
      </c>
    </row>
    <row r="110" spans="1:12" ht="14.25" customHeight="1">
      <c r="A110" s="30">
        <v>2</v>
      </c>
      <c r="B110" s="34">
        <v>6</v>
      </c>
      <c r="C110" s="39">
        <v>1</v>
      </c>
      <c r="D110" s="9"/>
      <c r="E110" s="34"/>
      <c r="F110" s="42"/>
      <c r="G110" s="169" t="s">
        <v>98</v>
      </c>
      <c r="H110" s="146">
        <v>79</v>
      </c>
      <c r="I110" s="104">
        <f t="shared" ref="I110:L111" si="8">I111</f>
        <v>0</v>
      </c>
      <c r="J110" s="108">
        <f t="shared" si="8"/>
        <v>0</v>
      </c>
      <c r="K110" s="109">
        <f t="shared" si="8"/>
        <v>0</v>
      </c>
      <c r="L110" s="104">
        <f t="shared" si="8"/>
        <v>0</v>
      </c>
    </row>
    <row r="111" spans="1:12" ht="14.25" customHeight="1">
      <c r="A111" s="27">
        <v>2</v>
      </c>
      <c r="B111" s="26">
        <v>6</v>
      </c>
      <c r="C111" s="37">
        <v>1</v>
      </c>
      <c r="D111" s="45">
        <v>1</v>
      </c>
      <c r="E111" s="26"/>
      <c r="F111" s="25"/>
      <c r="G111" s="37" t="s">
        <v>98</v>
      </c>
      <c r="H111" s="146">
        <v>80</v>
      </c>
      <c r="I111" s="89">
        <f t="shared" si="8"/>
        <v>0</v>
      </c>
      <c r="J111" s="90">
        <f t="shared" si="8"/>
        <v>0</v>
      </c>
      <c r="K111" s="91">
        <f t="shared" si="8"/>
        <v>0</v>
      </c>
      <c r="L111" s="89">
        <f t="shared" si="8"/>
        <v>0</v>
      </c>
    </row>
    <row r="112" spans="1:12">
      <c r="A112" s="27">
        <v>2</v>
      </c>
      <c r="B112" s="26">
        <v>6</v>
      </c>
      <c r="C112" s="37">
        <v>1</v>
      </c>
      <c r="D112" s="45">
        <v>1</v>
      </c>
      <c r="E112" s="26">
        <v>1</v>
      </c>
      <c r="F112" s="25"/>
      <c r="G112" s="37" t="s">
        <v>98</v>
      </c>
      <c r="H112" s="146">
        <v>81</v>
      </c>
      <c r="I112" s="89">
        <f>SUM(I113:I114)</f>
        <v>0</v>
      </c>
      <c r="J112" s="90">
        <f>SUM(J113:J114)</f>
        <v>0</v>
      </c>
      <c r="K112" s="91">
        <f>SUM(K113:K114)</f>
        <v>0</v>
      </c>
      <c r="L112" s="89">
        <f>SUM(L113:L114)</f>
        <v>0</v>
      </c>
    </row>
    <row r="113" spans="1:12" ht="13.5" customHeight="1">
      <c r="A113" s="27">
        <v>2</v>
      </c>
      <c r="B113" s="26">
        <v>6</v>
      </c>
      <c r="C113" s="37">
        <v>1</v>
      </c>
      <c r="D113" s="45">
        <v>1</v>
      </c>
      <c r="E113" s="26">
        <v>1</v>
      </c>
      <c r="F113" s="25">
        <v>1</v>
      </c>
      <c r="G113" s="37" t="s">
        <v>44</v>
      </c>
      <c r="H113" s="146">
        <v>82</v>
      </c>
      <c r="I113" s="81"/>
      <c r="J113" s="81"/>
      <c r="K113" s="81"/>
      <c r="L113" s="81"/>
    </row>
    <row r="114" spans="1:12">
      <c r="A114" s="48">
        <v>2</v>
      </c>
      <c r="B114" s="36">
        <v>6</v>
      </c>
      <c r="C114" s="41">
        <v>1</v>
      </c>
      <c r="D114" s="47">
        <v>1</v>
      </c>
      <c r="E114" s="36">
        <v>1</v>
      </c>
      <c r="F114" s="44">
        <v>2</v>
      </c>
      <c r="G114" s="41" t="s">
        <v>99</v>
      </c>
      <c r="H114" s="146">
        <v>83</v>
      </c>
      <c r="I114" s="78"/>
      <c r="J114" s="78"/>
      <c r="K114" s="78"/>
      <c r="L114" s="78"/>
    </row>
    <row r="115" spans="1:12">
      <c r="A115" s="27">
        <v>2</v>
      </c>
      <c r="B115" s="26">
        <v>6</v>
      </c>
      <c r="C115" s="37">
        <v>2</v>
      </c>
      <c r="D115" s="45"/>
      <c r="E115" s="26"/>
      <c r="F115" s="25"/>
      <c r="G115" s="64" t="s">
        <v>100</v>
      </c>
      <c r="H115" s="146">
        <v>84</v>
      </c>
      <c r="I115" s="89">
        <f>I116</f>
        <v>0</v>
      </c>
      <c r="J115" s="90">
        <f t="shared" ref="J115:L117" si="9">J116</f>
        <v>0</v>
      </c>
      <c r="K115" s="91">
        <f t="shared" si="9"/>
        <v>0</v>
      </c>
      <c r="L115" s="89">
        <f t="shared" si="9"/>
        <v>0</v>
      </c>
    </row>
    <row r="116" spans="1:12" ht="14.25" customHeight="1">
      <c r="A116" s="27">
        <v>2</v>
      </c>
      <c r="B116" s="26">
        <v>6</v>
      </c>
      <c r="C116" s="37">
        <v>2</v>
      </c>
      <c r="D116" s="45">
        <v>1</v>
      </c>
      <c r="E116" s="26"/>
      <c r="F116" s="25"/>
      <c r="G116" s="37" t="s">
        <v>100</v>
      </c>
      <c r="H116" s="146">
        <v>85</v>
      </c>
      <c r="I116" s="89">
        <f>I117</f>
        <v>0</v>
      </c>
      <c r="J116" s="90">
        <f t="shared" si="9"/>
        <v>0</v>
      </c>
      <c r="K116" s="91">
        <f t="shared" si="9"/>
        <v>0</v>
      </c>
      <c r="L116" s="89">
        <f t="shared" si="9"/>
        <v>0</v>
      </c>
    </row>
    <row r="117" spans="1:12" ht="14.25" customHeight="1">
      <c r="A117" s="27">
        <v>2</v>
      </c>
      <c r="B117" s="26">
        <v>6</v>
      </c>
      <c r="C117" s="37">
        <v>2</v>
      </c>
      <c r="D117" s="45">
        <v>1</v>
      </c>
      <c r="E117" s="26">
        <v>1</v>
      </c>
      <c r="F117" s="25"/>
      <c r="G117" s="37" t="s">
        <v>100</v>
      </c>
      <c r="H117" s="146">
        <v>86</v>
      </c>
      <c r="I117" s="110">
        <f>I118</f>
        <v>0</v>
      </c>
      <c r="J117" s="111">
        <f t="shared" si="9"/>
        <v>0</v>
      </c>
      <c r="K117" s="112">
        <f t="shared" si="9"/>
        <v>0</v>
      </c>
      <c r="L117" s="110">
        <f t="shared" si="9"/>
        <v>0</v>
      </c>
    </row>
    <row r="118" spans="1:12">
      <c r="A118" s="27">
        <v>2</v>
      </c>
      <c r="B118" s="26">
        <v>6</v>
      </c>
      <c r="C118" s="37">
        <v>2</v>
      </c>
      <c r="D118" s="45">
        <v>1</v>
      </c>
      <c r="E118" s="26">
        <v>1</v>
      </c>
      <c r="F118" s="25">
        <v>1</v>
      </c>
      <c r="G118" s="37" t="s">
        <v>100</v>
      </c>
      <c r="H118" s="146">
        <v>87</v>
      </c>
      <c r="I118" s="81"/>
      <c r="J118" s="81"/>
      <c r="K118" s="81"/>
      <c r="L118" s="81"/>
    </row>
    <row r="119" spans="1:12" ht="26.25" customHeight="1">
      <c r="A119" s="48">
        <v>2</v>
      </c>
      <c r="B119" s="36">
        <v>6</v>
      </c>
      <c r="C119" s="41">
        <v>3</v>
      </c>
      <c r="D119" s="47"/>
      <c r="E119" s="36"/>
      <c r="F119" s="44"/>
      <c r="G119" s="166" t="s">
        <v>45</v>
      </c>
      <c r="H119" s="146">
        <v>88</v>
      </c>
      <c r="I119" s="86">
        <f>I120</f>
        <v>0</v>
      </c>
      <c r="J119" s="87">
        <f t="shared" ref="J119:L121" si="10">J120</f>
        <v>0</v>
      </c>
      <c r="K119" s="88">
        <f t="shared" si="10"/>
        <v>0</v>
      </c>
      <c r="L119" s="86">
        <f t="shared" si="10"/>
        <v>0</v>
      </c>
    </row>
    <row r="120" spans="1:12" ht="25.5">
      <c r="A120" s="27">
        <v>2</v>
      </c>
      <c r="B120" s="26">
        <v>6</v>
      </c>
      <c r="C120" s="37">
        <v>3</v>
      </c>
      <c r="D120" s="45">
        <v>1</v>
      </c>
      <c r="E120" s="26"/>
      <c r="F120" s="25"/>
      <c r="G120" s="37" t="s">
        <v>45</v>
      </c>
      <c r="H120" s="146">
        <v>89</v>
      </c>
      <c r="I120" s="89">
        <f>I121</f>
        <v>0</v>
      </c>
      <c r="J120" s="90">
        <f t="shared" si="10"/>
        <v>0</v>
      </c>
      <c r="K120" s="91">
        <f t="shared" si="10"/>
        <v>0</v>
      </c>
      <c r="L120" s="89">
        <f t="shared" si="10"/>
        <v>0</v>
      </c>
    </row>
    <row r="121" spans="1:12" ht="26.25" customHeight="1">
      <c r="A121" s="27">
        <v>2</v>
      </c>
      <c r="B121" s="26">
        <v>6</v>
      </c>
      <c r="C121" s="37">
        <v>3</v>
      </c>
      <c r="D121" s="45">
        <v>1</v>
      </c>
      <c r="E121" s="26">
        <v>1</v>
      </c>
      <c r="F121" s="25"/>
      <c r="G121" s="37" t="s">
        <v>45</v>
      </c>
      <c r="H121" s="146">
        <v>90</v>
      </c>
      <c r="I121" s="89">
        <f>I122</f>
        <v>0</v>
      </c>
      <c r="J121" s="90">
        <f t="shared" si="10"/>
        <v>0</v>
      </c>
      <c r="K121" s="91">
        <f t="shared" si="10"/>
        <v>0</v>
      </c>
      <c r="L121" s="89">
        <f t="shared" si="10"/>
        <v>0</v>
      </c>
    </row>
    <row r="122" spans="1:12" ht="27" customHeight="1">
      <c r="A122" s="27">
        <v>2</v>
      </c>
      <c r="B122" s="26">
        <v>6</v>
      </c>
      <c r="C122" s="37">
        <v>3</v>
      </c>
      <c r="D122" s="45">
        <v>1</v>
      </c>
      <c r="E122" s="26">
        <v>1</v>
      </c>
      <c r="F122" s="25">
        <v>1</v>
      </c>
      <c r="G122" s="37" t="s">
        <v>45</v>
      </c>
      <c r="H122" s="146">
        <v>91</v>
      </c>
      <c r="I122" s="81"/>
      <c r="J122" s="81"/>
      <c r="K122" s="81"/>
      <c r="L122" s="81"/>
    </row>
    <row r="123" spans="1:12" ht="25.5">
      <c r="A123" s="48">
        <v>2</v>
      </c>
      <c r="B123" s="36">
        <v>6</v>
      </c>
      <c r="C123" s="41">
        <v>4</v>
      </c>
      <c r="D123" s="47"/>
      <c r="E123" s="36"/>
      <c r="F123" s="44"/>
      <c r="G123" s="166" t="s">
        <v>46</v>
      </c>
      <c r="H123" s="146">
        <v>92</v>
      </c>
      <c r="I123" s="86">
        <f>I124</f>
        <v>0</v>
      </c>
      <c r="J123" s="87">
        <f t="shared" ref="J123:L125" si="11">J124</f>
        <v>0</v>
      </c>
      <c r="K123" s="88">
        <f t="shared" si="11"/>
        <v>0</v>
      </c>
      <c r="L123" s="86">
        <f t="shared" si="11"/>
        <v>0</v>
      </c>
    </row>
    <row r="124" spans="1:12" ht="27" customHeight="1">
      <c r="A124" s="27">
        <v>2</v>
      </c>
      <c r="B124" s="26">
        <v>6</v>
      </c>
      <c r="C124" s="37">
        <v>4</v>
      </c>
      <c r="D124" s="45">
        <v>1</v>
      </c>
      <c r="E124" s="26"/>
      <c r="F124" s="25"/>
      <c r="G124" s="37" t="s">
        <v>46</v>
      </c>
      <c r="H124" s="146">
        <v>93</v>
      </c>
      <c r="I124" s="89">
        <f>I125</f>
        <v>0</v>
      </c>
      <c r="J124" s="90">
        <f t="shared" si="11"/>
        <v>0</v>
      </c>
      <c r="K124" s="91">
        <f t="shared" si="11"/>
        <v>0</v>
      </c>
      <c r="L124" s="89">
        <f t="shared" si="11"/>
        <v>0</v>
      </c>
    </row>
    <row r="125" spans="1:12" ht="27" customHeight="1">
      <c r="A125" s="27">
        <v>2</v>
      </c>
      <c r="B125" s="26">
        <v>6</v>
      </c>
      <c r="C125" s="37">
        <v>4</v>
      </c>
      <c r="D125" s="45">
        <v>1</v>
      </c>
      <c r="E125" s="26">
        <v>1</v>
      </c>
      <c r="F125" s="25"/>
      <c r="G125" s="37" t="s">
        <v>46</v>
      </c>
      <c r="H125" s="146">
        <v>94</v>
      </c>
      <c r="I125" s="89">
        <f>I126</f>
        <v>0</v>
      </c>
      <c r="J125" s="90">
        <f t="shared" si="11"/>
        <v>0</v>
      </c>
      <c r="K125" s="91">
        <f t="shared" si="11"/>
        <v>0</v>
      </c>
      <c r="L125" s="89">
        <f t="shared" si="11"/>
        <v>0</v>
      </c>
    </row>
    <row r="126" spans="1:12" ht="27.75" customHeight="1">
      <c r="A126" s="27">
        <v>2</v>
      </c>
      <c r="B126" s="26">
        <v>6</v>
      </c>
      <c r="C126" s="37">
        <v>4</v>
      </c>
      <c r="D126" s="45">
        <v>1</v>
      </c>
      <c r="E126" s="26">
        <v>1</v>
      </c>
      <c r="F126" s="25">
        <v>1</v>
      </c>
      <c r="G126" s="37" t="s">
        <v>46</v>
      </c>
      <c r="H126" s="146">
        <v>95</v>
      </c>
      <c r="I126" s="81"/>
      <c r="J126" s="81"/>
      <c r="K126" s="81"/>
      <c r="L126" s="81"/>
    </row>
    <row r="127" spans="1:12" ht="27" customHeight="1">
      <c r="A127" s="30">
        <v>2</v>
      </c>
      <c r="B127" s="49">
        <v>6</v>
      </c>
      <c r="C127" s="50">
        <v>5</v>
      </c>
      <c r="D127" s="51"/>
      <c r="E127" s="49"/>
      <c r="F127" s="24"/>
      <c r="G127" s="170" t="s">
        <v>101</v>
      </c>
      <c r="H127" s="146">
        <v>96</v>
      </c>
      <c r="I127" s="105">
        <f>I128</f>
        <v>0</v>
      </c>
      <c r="J127" s="106">
        <f t="shared" ref="J127:L129" si="12">J128</f>
        <v>0</v>
      </c>
      <c r="K127" s="107">
        <f t="shared" si="12"/>
        <v>0</v>
      </c>
      <c r="L127" s="105">
        <f t="shared" si="12"/>
        <v>0</v>
      </c>
    </row>
    <row r="128" spans="1:12" ht="25.5">
      <c r="A128" s="27">
        <v>2</v>
      </c>
      <c r="B128" s="26">
        <v>6</v>
      </c>
      <c r="C128" s="37">
        <v>5</v>
      </c>
      <c r="D128" s="45">
        <v>1</v>
      </c>
      <c r="E128" s="26"/>
      <c r="F128" s="25"/>
      <c r="G128" s="45" t="s">
        <v>101</v>
      </c>
      <c r="H128" s="146">
        <v>97</v>
      </c>
      <c r="I128" s="89">
        <f>I129</f>
        <v>0</v>
      </c>
      <c r="J128" s="90">
        <f t="shared" si="12"/>
        <v>0</v>
      </c>
      <c r="K128" s="91">
        <f t="shared" si="12"/>
        <v>0</v>
      </c>
      <c r="L128" s="89">
        <f t="shared" si="12"/>
        <v>0</v>
      </c>
    </row>
    <row r="129" spans="1:12" ht="25.5" customHeight="1">
      <c r="A129" s="27">
        <v>2</v>
      </c>
      <c r="B129" s="26">
        <v>6</v>
      </c>
      <c r="C129" s="37">
        <v>5</v>
      </c>
      <c r="D129" s="45">
        <v>1</v>
      </c>
      <c r="E129" s="26">
        <v>1</v>
      </c>
      <c r="F129" s="25"/>
      <c r="G129" s="45" t="s">
        <v>101</v>
      </c>
      <c r="H129" s="146">
        <v>98</v>
      </c>
      <c r="I129" s="89">
        <f>I130</f>
        <v>0</v>
      </c>
      <c r="J129" s="90">
        <f t="shared" si="12"/>
        <v>0</v>
      </c>
      <c r="K129" s="91">
        <f t="shared" si="12"/>
        <v>0</v>
      </c>
      <c r="L129" s="89">
        <f t="shared" si="12"/>
        <v>0</v>
      </c>
    </row>
    <row r="130" spans="1:12" ht="27.75" customHeight="1">
      <c r="A130" s="26">
        <v>2</v>
      </c>
      <c r="B130" s="37">
        <v>6</v>
      </c>
      <c r="C130" s="26">
        <v>5</v>
      </c>
      <c r="D130" s="26">
        <v>1</v>
      </c>
      <c r="E130" s="45">
        <v>1</v>
      </c>
      <c r="F130" s="25">
        <v>1</v>
      </c>
      <c r="G130" s="45" t="s">
        <v>101</v>
      </c>
      <c r="H130" s="146">
        <v>99</v>
      </c>
      <c r="I130" s="81"/>
      <c r="J130" s="81"/>
      <c r="K130" s="81"/>
      <c r="L130" s="81"/>
    </row>
    <row r="131" spans="1:12" ht="12" customHeight="1">
      <c r="A131" s="305">
        <v>1</v>
      </c>
      <c r="B131" s="306"/>
      <c r="C131" s="306"/>
      <c r="D131" s="306"/>
      <c r="E131" s="306"/>
      <c r="F131" s="307"/>
      <c r="G131" s="162">
        <v>2</v>
      </c>
      <c r="H131" s="162">
        <v>3</v>
      </c>
      <c r="I131" s="155">
        <v>4</v>
      </c>
      <c r="J131" s="154">
        <v>5</v>
      </c>
      <c r="K131" s="155">
        <v>6</v>
      </c>
      <c r="L131" s="156">
        <v>7</v>
      </c>
    </row>
    <row r="132" spans="1:12" ht="14.25" customHeight="1">
      <c r="A132" s="33">
        <v>2</v>
      </c>
      <c r="B132" s="35">
        <v>7</v>
      </c>
      <c r="C132" s="35"/>
      <c r="D132" s="40"/>
      <c r="E132" s="40"/>
      <c r="F132" s="53"/>
      <c r="G132" s="46" t="s">
        <v>102</v>
      </c>
      <c r="H132" s="147">
        <v>100</v>
      </c>
      <c r="I132" s="91">
        <f>SUM(I133+I138+I143)</f>
        <v>0</v>
      </c>
      <c r="J132" s="90">
        <f>SUM(J133+J138+J143)</f>
        <v>0</v>
      </c>
      <c r="K132" s="91">
        <f>SUM(K133+K138+K143)</f>
        <v>0</v>
      </c>
      <c r="L132" s="89">
        <f>SUM(L133+L138+L143)</f>
        <v>0</v>
      </c>
    </row>
    <row r="133" spans="1:12">
      <c r="A133" s="27">
        <v>2</v>
      </c>
      <c r="B133" s="26">
        <v>7</v>
      </c>
      <c r="C133" s="26">
        <v>1</v>
      </c>
      <c r="D133" s="37"/>
      <c r="E133" s="37"/>
      <c r="F133" s="31"/>
      <c r="G133" s="168" t="s">
        <v>103</v>
      </c>
      <c r="H133" s="147">
        <v>101</v>
      </c>
      <c r="I133" s="91">
        <f t="shared" ref="I133:L134" si="13">I134</f>
        <v>0</v>
      </c>
      <c r="J133" s="90">
        <f t="shared" si="13"/>
        <v>0</v>
      </c>
      <c r="K133" s="91">
        <f t="shared" si="13"/>
        <v>0</v>
      </c>
      <c r="L133" s="89">
        <f t="shared" si="13"/>
        <v>0</v>
      </c>
    </row>
    <row r="134" spans="1:12" ht="14.25" customHeight="1">
      <c r="A134" s="27">
        <v>2</v>
      </c>
      <c r="B134" s="26">
        <v>7</v>
      </c>
      <c r="C134" s="26">
        <v>1</v>
      </c>
      <c r="D134" s="37">
        <v>1</v>
      </c>
      <c r="E134" s="37"/>
      <c r="F134" s="31"/>
      <c r="G134" s="45" t="s">
        <v>103</v>
      </c>
      <c r="H134" s="147">
        <v>102</v>
      </c>
      <c r="I134" s="91">
        <f t="shared" si="13"/>
        <v>0</v>
      </c>
      <c r="J134" s="90">
        <f t="shared" si="13"/>
        <v>0</v>
      </c>
      <c r="K134" s="91">
        <f t="shared" si="13"/>
        <v>0</v>
      </c>
      <c r="L134" s="89">
        <f t="shared" si="13"/>
        <v>0</v>
      </c>
    </row>
    <row r="135" spans="1:12" ht="15.75" customHeight="1">
      <c r="A135" s="27">
        <v>2</v>
      </c>
      <c r="B135" s="26">
        <v>7</v>
      </c>
      <c r="C135" s="26">
        <v>1</v>
      </c>
      <c r="D135" s="37">
        <v>1</v>
      </c>
      <c r="E135" s="37">
        <v>1</v>
      </c>
      <c r="F135" s="31"/>
      <c r="G135" s="45" t="s">
        <v>103</v>
      </c>
      <c r="H135" s="147">
        <v>103</v>
      </c>
      <c r="I135" s="91">
        <f>SUM(I136:I137)</f>
        <v>0</v>
      </c>
      <c r="J135" s="90">
        <f>SUM(J136:J137)</f>
        <v>0</v>
      </c>
      <c r="K135" s="91">
        <f>SUM(K136:K137)</f>
        <v>0</v>
      </c>
      <c r="L135" s="89">
        <f>SUM(L136:L137)</f>
        <v>0</v>
      </c>
    </row>
    <row r="136" spans="1:12" ht="14.25" customHeight="1">
      <c r="A136" s="48">
        <v>2</v>
      </c>
      <c r="B136" s="36">
        <v>7</v>
      </c>
      <c r="C136" s="48">
        <v>1</v>
      </c>
      <c r="D136" s="26">
        <v>1</v>
      </c>
      <c r="E136" s="41">
        <v>1</v>
      </c>
      <c r="F136" s="29">
        <v>1</v>
      </c>
      <c r="G136" s="47" t="s">
        <v>104</v>
      </c>
      <c r="H136" s="147">
        <v>104</v>
      </c>
      <c r="I136" s="79"/>
      <c r="J136" s="79"/>
      <c r="K136" s="79"/>
      <c r="L136" s="79"/>
    </row>
    <row r="137" spans="1:12" ht="14.25" customHeight="1">
      <c r="A137" s="26">
        <v>2</v>
      </c>
      <c r="B137" s="26">
        <v>7</v>
      </c>
      <c r="C137" s="27">
        <v>1</v>
      </c>
      <c r="D137" s="26">
        <v>1</v>
      </c>
      <c r="E137" s="37">
        <v>1</v>
      </c>
      <c r="F137" s="31">
        <v>2</v>
      </c>
      <c r="G137" s="45" t="s">
        <v>105</v>
      </c>
      <c r="H137" s="147">
        <v>105</v>
      </c>
      <c r="I137" s="80"/>
      <c r="J137" s="80"/>
      <c r="K137" s="80"/>
      <c r="L137" s="80"/>
    </row>
    <row r="138" spans="1:12" ht="25.5">
      <c r="A138" s="30">
        <v>2</v>
      </c>
      <c r="B138" s="34">
        <v>7</v>
      </c>
      <c r="C138" s="30">
        <v>2</v>
      </c>
      <c r="D138" s="34"/>
      <c r="E138" s="39"/>
      <c r="F138" s="54"/>
      <c r="G138" s="171" t="s">
        <v>47</v>
      </c>
      <c r="H138" s="147">
        <v>106</v>
      </c>
      <c r="I138" s="109">
        <f t="shared" ref="I138:L139" si="14">I139</f>
        <v>0</v>
      </c>
      <c r="J138" s="108">
        <f t="shared" si="14"/>
        <v>0</v>
      </c>
      <c r="K138" s="109">
        <f t="shared" si="14"/>
        <v>0</v>
      </c>
      <c r="L138" s="104">
        <f t="shared" si="14"/>
        <v>0</v>
      </c>
    </row>
    <row r="139" spans="1:12" ht="25.5">
      <c r="A139" s="27">
        <v>2</v>
      </c>
      <c r="B139" s="26">
        <v>7</v>
      </c>
      <c r="C139" s="27">
        <v>2</v>
      </c>
      <c r="D139" s="26">
        <v>1</v>
      </c>
      <c r="E139" s="37"/>
      <c r="F139" s="31"/>
      <c r="G139" s="45" t="s">
        <v>47</v>
      </c>
      <c r="H139" s="147">
        <v>107</v>
      </c>
      <c r="I139" s="91">
        <f>I140</f>
        <v>0</v>
      </c>
      <c r="J139" s="90">
        <f t="shared" si="14"/>
        <v>0</v>
      </c>
      <c r="K139" s="91">
        <f t="shared" si="14"/>
        <v>0</v>
      </c>
      <c r="L139" s="89">
        <f t="shared" si="14"/>
        <v>0</v>
      </c>
    </row>
    <row r="140" spans="1:12" ht="25.5">
      <c r="A140" s="27">
        <v>2</v>
      </c>
      <c r="B140" s="26">
        <v>7</v>
      </c>
      <c r="C140" s="27">
        <v>2</v>
      </c>
      <c r="D140" s="26">
        <v>1</v>
      </c>
      <c r="E140" s="37">
        <v>1</v>
      </c>
      <c r="F140" s="31"/>
      <c r="G140" s="45" t="s">
        <v>47</v>
      </c>
      <c r="H140" s="147">
        <v>108</v>
      </c>
      <c r="I140" s="91">
        <f>SUM(I141:I142)</f>
        <v>0</v>
      </c>
      <c r="J140" s="90">
        <f>SUM(J141:J142)</f>
        <v>0</v>
      </c>
      <c r="K140" s="91">
        <f>SUM(K141:K142)</f>
        <v>0</v>
      </c>
      <c r="L140" s="89">
        <f>SUM(L141:L142)</f>
        <v>0</v>
      </c>
    </row>
    <row r="141" spans="1:12" ht="12" customHeight="1">
      <c r="A141" s="27">
        <v>2</v>
      </c>
      <c r="B141" s="26">
        <v>7</v>
      </c>
      <c r="C141" s="27">
        <v>2</v>
      </c>
      <c r="D141" s="26">
        <v>1</v>
      </c>
      <c r="E141" s="37">
        <v>1</v>
      </c>
      <c r="F141" s="31">
        <v>1</v>
      </c>
      <c r="G141" s="45" t="s">
        <v>106</v>
      </c>
      <c r="H141" s="147">
        <v>109</v>
      </c>
      <c r="I141" s="80"/>
      <c r="J141" s="80"/>
      <c r="K141" s="80"/>
      <c r="L141" s="80"/>
    </row>
    <row r="142" spans="1:12" ht="15" customHeight="1">
      <c r="A142" s="27">
        <v>2</v>
      </c>
      <c r="B142" s="26">
        <v>7</v>
      </c>
      <c r="C142" s="27">
        <v>2</v>
      </c>
      <c r="D142" s="26">
        <v>1</v>
      </c>
      <c r="E142" s="37">
        <v>1</v>
      </c>
      <c r="F142" s="31">
        <v>2</v>
      </c>
      <c r="G142" s="45" t="s">
        <v>107</v>
      </c>
      <c r="H142" s="147">
        <v>110</v>
      </c>
      <c r="I142" s="80"/>
      <c r="J142" s="80"/>
      <c r="K142" s="80"/>
      <c r="L142" s="80"/>
    </row>
    <row r="143" spans="1:12">
      <c r="A143" s="27">
        <v>2</v>
      </c>
      <c r="B143" s="26">
        <v>7</v>
      </c>
      <c r="C143" s="27">
        <v>3</v>
      </c>
      <c r="D143" s="26"/>
      <c r="E143" s="37"/>
      <c r="F143" s="31"/>
      <c r="G143" s="168" t="s">
        <v>108</v>
      </c>
      <c r="H143" s="147">
        <v>111</v>
      </c>
      <c r="I143" s="91">
        <f>I144</f>
        <v>0</v>
      </c>
      <c r="J143" s="90">
        <f t="shared" ref="J143:L144" si="15">J144</f>
        <v>0</v>
      </c>
      <c r="K143" s="91">
        <f t="shared" si="15"/>
        <v>0</v>
      </c>
      <c r="L143" s="89">
        <f t="shared" si="15"/>
        <v>0</v>
      </c>
    </row>
    <row r="144" spans="1:12">
      <c r="A144" s="30">
        <v>2</v>
      </c>
      <c r="B144" s="49">
        <v>7</v>
      </c>
      <c r="C144" s="58">
        <v>3</v>
      </c>
      <c r="D144" s="49">
        <v>1</v>
      </c>
      <c r="E144" s="50"/>
      <c r="F144" s="55"/>
      <c r="G144" s="51" t="s">
        <v>108</v>
      </c>
      <c r="H144" s="147">
        <v>112</v>
      </c>
      <c r="I144" s="107">
        <f>I145</f>
        <v>0</v>
      </c>
      <c r="J144" s="106">
        <f t="shared" si="15"/>
        <v>0</v>
      </c>
      <c r="K144" s="107">
        <f t="shared" si="15"/>
        <v>0</v>
      </c>
      <c r="L144" s="105">
        <f t="shared" si="15"/>
        <v>0</v>
      </c>
    </row>
    <row r="145" spans="1:12">
      <c r="A145" s="27">
        <v>2</v>
      </c>
      <c r="B145" s="26">
        <v>7</v>
      </c>
      <c r="C145" s="27">
        <v>3</v>
      </c>
      <c r="D145" s="26">
        <v>1</v>
      </c>
      <c r="E145" s="37">
        <v>1</v>
      </c>
      <c r="F145" s="31"/>
      <c r="G145" s="45" t="s">
        <v>108</v>
      </c>
      <c r="H145" s="147">
        <v>113</v>
      </c>
      <c r="I145" s="91">
        <f>SUM(I146:I147)</f>
        <v>0</v>
      </c>
      <c r="J145" s="90">
        <f>SUM(J146:J147)</f>
        <v>0</v>
      </c>
      <c r="K145" s="91">
        <f>SUM(K146:K147)</f>
        <v>0</v>
      </c>
      <c r="L145" s="89">
        <f>SUM(L146:L147)</f>
        <v>0</v>
      </c>
    </row>
    <row r="146" spans="1:12">
      <c r="A146" s="48">
        <v>2</v>
      </c>
      <c r="B146" s="36">
        <v>7</v>
      </c>
      <c r="C146" s="48">
        <v>3</v>
      </c>
      <c r="D146" s="36">
        <v>1</v>
      </c>
      <c r="E146" s="41">
        <v>1</v>
      </c>
      <c r="F146" s="29">
        <v>1</v>
      </c>
      <c r="G146" s="47" t="s">
        <v>109</v>
      </c>
      <c r="H146" s="147">
        <v>114</v>
      </c>
      <c r="I146" s="79"/>
      <c r="J146" s="79"/>
      <c r="K146" s="79"/>
      <c r="L146" s="79"/>
    </row>
    <row r="147" spans="1:12" ht="16.5" customHeight="1">
      <c r="A147" s="27">
        <v>2</v>
      </c>
      <c r="B147" s="26">
        <v>7</v>
      </c>
      <c r="C147" s="27">
        <v>3</v>
      </c>
      <c r="D147" s="26">
        <v>1</v>
      </c>
      <c r="E147" s="37">
        <v>1</v>
      </c>
      <c r="F147" s="31">
        <v>2</v>
      </c>
      <c r="G147" s="45" t="s">
        <v>110</v>
      </c>
      <c r="H147" s="147">
        <v>115</v>
      </c>
      <c r="I147" s="80"/>
      <c r="J147" s="80"/>
      <c r="K147" s="80"/>
      <c r="L147" s="80"/>
    </row>
    <row r="148" spans="1:12" ht="15" customHeight="1">
      <c r="A148" s="33">
        <v>2</v>
      </c>
      <c r="B148" s="33">
        <v>8</v>
      </c>
      <c r="C148" s="35"/>
      <c r="D148" s="59"/>
      <c r="E148" s="57"/>
      <c r="F148" s="56"/>
      <c r="G148" s="52" t="s">
        <v>48</v>
      </c>
      <c r="H148" s="147">
        <v>116</v>
      </c>
      <c r="I148" s="88">
        <f>I149</f>
        <v>0</v>
      </c>
      <c r="J148" s="87">
        <f>J149</f>
        <v>0</v>
      </c>
      <c r="K148" s="88">
        <f>K149</f>
        <v>0</v>
      </c>
      <c r="L148" s="86">
        <f>L149</f>
        <v>0</v>
      </c>
    </row>
    <row r="149" spans="1:12" ht="12.75" customHeight="1">
      <c r="A149" s="30">
        <v>2</v>
      </c>
      <c r="B149" s="30">
        <v>8</v>
      </c>
      <c r="C149" s="30">
        <v>1</v>
      </c>
      <c r="D149" s="34"/>
      <c r="E149" s="39"/>
      <c r="F149" s="54"/>
      <c r="G149" s="167" t="s">
        <v>48</v>
      </c>
      <c r="H149" s="147">
        <v>117</v>
      </c>
      <c r="I149" s="88">
        <f>I150+I154</f>
        <v>0</v>
      </c>
      <c r="J149" s="87">
        <f>J150+J154</f>
        <v>0</v>
      </c>
      <c r="K149" s="88">
        <f>K150+K154</f>
        <v>0</v>
      </c>
      <c r="L149" s="86">
        <f>L150+L154</f>
        <v>0</v>
      </c>
    </row>
    <row r="150" spans="1:12" ht="13.5" customHeight="1">
      <c r="A150" s="27">
        <v>2</v>
      </c>
      <c r="B150" s="26">
        <v>8</v>
      </c>
      <c r="C150" s="45">
        <v>1</v>
      </c>
      <c r="D150" s="26">
        <v>1</v>
      </c>
      <c r="E150" s="37"/>
      <c r="F150" s="31"/>
      <c r="G150" s="45" t="s">
        <v>41</v>
      </c>
      <c r="H150" s="147">
        <v>118</v>
      </c>
      <c r="I150" s="91">
        <f>I151</f>
        <v>0</v>
      </c>
      <c r="J150" s="90">
        <f>J151</f>
        <v>0</v>
      </c>
      <c r="K150" s="91">
        <f>K151</f>
        <v>0</v>
      </c>
      <c r="L150" s="89">
        <f>L151</f>
        <v>0</v>
      </c>
    </row>
    <row r="151" spans="1:12" ht="13.5" customHeight="1">
      <c r="A151" s="27">
        <v>2</v>
      </c>
      <c r="B151" s="26">
        <v>8</v>
      </c>
      <c r="C151" s="47">
        <v>1</v>
      </c>
      <c r="D151" s="36">
        <v>1</v>
      </c>
      <c r="E151" s="41">
        <v>1</v>
      </c>
      <c r="F151" s="29"/>
      <c r="G151" s="47" t="s">
        <v>41</v>
      </c>
      <c r="H151" s="147">
        <v>119</v>
      </c>
      <c r="I151" s="88">
        <f>SUM(I152:I153)</f>
        <v>0</v>
      </c>
      <c r="J151" s="87">
        <f>SUM(J152:J153)</f>
        <v>0</v>
      </c>
      <c r="K151" s="88">
        <f>SUM(K152:K153)</f>
        <v>0</v>
      </c>
      <c r="L151" s="86">
        <f>SUM(L152:L153)</f>
        <v>0</v>
      </c>
    </row>
    <row r="152" spans="1:12" ht="14.25" customHeight="1">
      <c r="A152" s="26">
        <v>2</v>
      </c>
      <c r="B152" s="36">
        <v>8</v>
      </c>
      <c r="C152" s="45">
        <v>1</v>
      </c>
      <c r="D152" s="26">
        <v>1</v>
      </c>
      <c r="E152" s="37">
        <v>1</v>
      </c>
      <c r="F152" s="31">
        <v>1</v>
      </c>
      <c r="G152" s="45" t="s">
        <v>49</v>
      </c>
      <c r="H152" s="147">
        <v>120</v>
      </c>
      <c r="I152" s="80"/>
      <c r="J152" s="80"/>
      <c r="K152" s="80"/>
      <c r="L152" s="80"/>
    </row>
    <row r="153" spans="1:12">
      <c r="A153" s="30">
        <v>2</v>
      </c>
      <c r="B153" s="49">
        <v>8</v>
      </c>
      <c r="C153" s="51">
        <v>1</v>
      </c>
      <c r="D153" s="49">
        <v>1</v>
      </c>
      <c r="E153" s="50">
        <v>1</v>
      </c>
      <c r="F153" s="55">
        <v>2</v>
      </c>
      <c r="G153" s="51" t="s">
        <v>111</v>
      </c>
      <c r="H153" s="147">
        <v>121</v>
      </c>
      <c r="I153" s="85"/>
      <c r="J153" s="85"/>
      <c r="K153" s="85"/>
      <c r="L153" s="85"/>
    </row>
    <row r="154" spans="1:12" ht="13.5" customHeight="1">
      <c r="A154" s="27">
        <v>2</v>
      </c>
      <c r="B154" s="26">
        <v>8</v>
      </c>
      <c r="C154" s="45">
        <v>1</v>
      </c>
      <c r="D154" s="26">
        <v>2</v>
      </c>
      <c r="E154" s="37"/>
      <c r="F154" s="31"/>
      <c r="G154" s="45" t="s">
        <v>42</v>
      </c>
      <c r="H154" s="147">
        <v>122</v>
      </c>
      <c r="I154" s="91">
        <f>I155</f>
        <v>0</v>
      </c>
      <c r="J154" s="90">
        <f t="shared" ref="J154:L155" si="16">J155</f>
        <v>0</v>
      </c>
      <c r="K154" s="91">
        <f t="shared" si="16"/>
        <v>0</v>
      </c>
      <c r="L154" s="89">
        <f t="shared" si="16"/>
        <v>0</v>
      </c>
    </row>
    <row r="155" spans="1:12">
      <c r="A155" s="27">
        <v>2</v>
      </c>
      <c r="B155" s="26">
        <v>8</v>
      </c>
      <c r="C155" s="45">
        <v>1</v>
      </c>
      <c r="D155" s="26">
        <v>2</v>
      </c>
      <c r="E155" s="37">
        <v>1</v>
      </c>
      <c r="F155" s="31"/>
      <c r="G155" s="45" t="s">
        <v>151</v>
      </c>
      <c r="H155" s="147">
        <v>123</v>
      </c>
      <c r="I155" s="91">
        <f>I156</f>
        <v>0</v>
      </c>
      <c r="J155" s="90">
        <f t="shared" si="16"/>
        <v>0</v>
      </c>
      <c r="K155" s="91">
        <f t="shared" si="16"/>
        <v>0</v>
      </c>
      <c r="L155" s="89">
        <f t="shared" si="16"/>
        <v>0</v>
      </c>
    </row>
    <row r="156" spans="1:12">
      <c r="A156" s="30">
        <v>2</v>
      </c>
      <c r="B156" s="34">
        <v>8</v>
      </c>
      <c r="C156" s="9">
        <v>1</v>
      </c>
      <c r="D156" s="34">
        <v>2</v>
      </c>
      <c r="E156" s="39">
        <v>1</v>
      </c>
      <c r="F156" s="54">
        <v>1</v>
      </c>
      <c r="G156" s="9" t="s">
        <v>151</v>
      </c>
      <c r="H156" s="147">
        <v>124</v>
      </c>
      <c r="I156" s="93"/>
      <c r="J156" s="93"/>
      <c r="K156" s="93"/>
      <c r="L156" s="93"/>
    </row>
    <row r="157" spans="1:12" ht="39.75" customHeight="1">
      <c r="A157" s="33">
        <v>2</v>
      </c>
      <c r="B157" s="35">
        <v>9</v>
      </c>
      <c r="C157" s="46"/>
      <c r="D157" s="35"/>
      <c r="E157" s="40"/>
      <c r="F157" s="53"/>
      <c r="G157" s="46" t="s">
        <v>155</v>
      </c>
      <c r="H157" s="147">
        <v>125</v>
      </c>
      <c r="I157" s="91">
        <f>I158+I162</f>
        <v>0</v>
      </c>
      <c r="J157" s="90">
        <f>J158+J162</f>
        <v>0</v>
      </c>
      <c r="K157" s="91">
        <f>K158+K162</f>
        <v>0</v>
      </c>
      <c r="L157" s="89">
        <f>L158+L162</f>
        <v>0</v>
      </c>
    </row>
    <row r="158" spans="1:12" s="9" customFormat="1" ht="39" customHeight="1">
      <c r="A158" s="27">
        <v>2</v>
      </c>
      <c r="B158" s="26">
        <v>9</v>
      </c>
      <c r="C158" s="45">
        <v>1</v>
      </c>
      <c r="D158" s="26"/>
      <c r="E158" s="37"/>
      <c r="F158" s="31"/>
      <c r="G158" s="168" t="s">
        <v>156</v>
      </c>
      <c r="H158" s="147">
        <v>126</v>
      </c>
      <c r="I158" s="91">
        <f>I159</f>
        <v>0</v>
      </c>
      <c r="J158" s="90">
        <f t="shared" ref="J158:L160" si="17">J159</f>
        <v>0</v>
      </c>
      <c r="K158" s="91">
        <f t="shared" si="17"/>
        <v>0</v>
      </c>
      <c r="L158" s="89">
        <f t="shared" si="17"/>
        <v>0</v>
      </c>
    </row>
    <row r="159" spans="1:12" ht="14.25" customHeight="1">
      <c r="A159" s="48">
        <v>2</v>
      </c>
      <c r="B159" s="36">
        <v>9</v>
      </c>
      <c r="C159" s="47">
        <v>1</v>
      </c>
      <c r="D159" s="36">
        <v>1</v>
      </c>
      <c r="E159" s="41"/>
      <c r="F159" s="29"/>
      <c r="G159" s="47" t="s">
        <v>36</v>
      </c>
      <c r="H159" s="147">
        <v>127</v>
      </c>
      <c r="I159" s="88">
        <f>I160</f>
        <v>0</v>
      </c>
      <c r="J159" s="87">
        <f t="shared" si="17"/>
        <v>0</v>
      </c>
      <c r="K159" s="88">
        <f t="shared" si="17"/>
        <v>0</v>
      </c>
      <c r="L159" s="86">
        <f t="shared" si="17"/>
        <v>0</v>
      </c>
    </row>
    <row r="160" spans="1:12" ht="15.75" customHeight="1">
      <c r="A160" s="27">
        <v>2</v>
      </c>
      <c r="B160" s="26">
        <v>9</v>
      </c>
      <c r="C160" s="27">
        <v>1</v>
      </c>
      <c r="D160" s="26">
        <v>1</v>
      </c>
      <c r="E160" s="37">
        <v>1</v>
      </c>
      <c r="F160" s="31"/>
      <c r="G160" s="45" t="s">
        <v>36</v>
      </c>
      <c r="H160" s="147">
        <v>128</v>
      </c>
      <c r="I160" s="91">
        <f>I161</f>
        <v>0</v>
      </c>
      <c r="J160" s="90">
        <f t="shared" si="17"/>
        <v>0</v>
      </c>
      <c r="K160" s="91">
        <f t="shared" si="17"/>
        <v>0</v>
      </c>
      <c r="L160" s="89">
        <f t="shared" si="17"/>
        <v>0</v>
      </c>
    </row>
    <row r="161" spans="1:12" ht="15" customHeight="1">
      <c r="A161" s="48">
        <v>2</v>
      </c>
      <c r="B161" s="36">
        <v>9</v>
      </c>
      <c r="C161" s="36">
        <v>1</v>
      </c>
      <c r="D161" s="36">
        <v>1</v>
      </c>
      <c r="E161" s="41">
        <v>1</v>
      </c>
      <c r="F161" s="29">
        <v>1</v>
      </c>
      <c r="G161" s="47" t="s">
        <v>36</v>
      </c>
      <c r="H161" s="147">
        <v>129</v>
      </c>
      <c r="I161" s="79"/>
      <c r="J161" s="79"/>
      <c r="K161" s="79"/>
      <c r="L161" s="79"/>
    </row>
    <row r="162" spans="1:12" ht="41.25" customHeight="1">
      <c r="A162" s="27">
        <v>2</v>
      </c>
      <c r="B162" s="26">
        <v>9</v>
      </c>
      <c r="C162" s="26">
        <v>2</v>
      </c>
      <c r="D162" s="26"/>
      <c r="E162" s="37"/>
      <c r="F162" s="31"/>
      <c r="G162" s="168" t="s">
        <v>155</v>
      </c>
      <c r="H162" s="147">
        <v>130</v>
      </c>
      <c r="I162" s="91">
        <f>SUM(I163+I168)</f>
        <v>0</v>
      </c>
      <c r="J162" s="90">
        <f>SUM(J163+J168)</f>
        <v>0</v>
      </c>
      <c r="K162" s="91">
        <f>SUM(K163+K168)</f>
        <v>0</v>
      </c>
      <c r="L162" s="89">
        <f>SUM(L163+L168)</f>
        <v>0</v>
      </c>
    </row>
    <row r="163" spans="1:12" ht="15.75" customHeight="1">
      <c r="A163" s="27">
        <v>2</v>
      </c>
      <c r="B163" s="26">
        <v>9</v>
      </c>
      <c r="C163" s="26">
        <v>2</v>
      </c>
      <c r="D163" s="36">
        <v>1</v>
      </c>
      <c r="E163" s="41"/>
      <c r="F163" s="29"/>
      <c r="G163" s="47" t="s">
        <v>41</v>
      </c>
      <c r="H163" s="147">
        <v>131</v>
      </c>
      <c r="I163" s="88">
        <f>I164</f>
        <v>0</v>
      </c>
      <c r="J163" s="87">
        <f>J164</f>
        <v>0</v>
      </c>
      <c r="K163" s="88">
        <f>K164</f>
        <v>0</v>
      </c>
      <c r="L163" s="86">
        <f>L164</f>
        <v>0</v>
      </c>
    </row>
    <row r="164" spans="1:12" ht="17.25" customHeight="1">
      <c r="A164" s="48">
        <v>2</v>
      </c>
      <c r="B164" s="36">
        <v>9</v>
      </c>
      <c r="C164" s="36">
        <v>2</v>
      </c>
      <c r="D164" s="26">
        <v>1</v>
      </c>
      <c r="E164" s="37">
        <v>1</v>
      </c>
      <c r="F164" s="31"/>
      <c r="G164" s="45" t="s">
        <v>41</v>
      </c>
      <c r="H164" s="147">
        <v>132</v>
      </c>
      <c r="I164" s="91">
        <f>SUM(I165:I167)</f>
        <v>0</v>
      </c>
      <c r="J164" s="90">
        <f>SUM(J165:J167)</f>
        <v>0</v>
      </c>
      <c r="K164" s="91">
        <f>SUM(K165:K167)</f>
        <v>0</v>
      </c>
      <c r="L164" s="89">
        <f>SUM(L165:L167)</f>
        <v>0</v>
      </c>
    </row>
    <row r="165" spans="1:12" ht="13.5" customHeight="1">
      <c r="A165" s="30">
        <v>2</v>
      </c>
      <c r="B165" s="49">
        <v>9</v>
      </c>
      <c r="C165" s="49">
        <v>2</v>
      </c>
      <c r="D165" s="49">
        <v>1</v>
      </c>
      <c r="E165" s="50">
        <v>1</v>
      </c>
      <c r="F165" s="55">
        <v>1</v>
      </c>
      <c r="G165" s="51" t="s">
        <v>112</v>
      </c>
      <c r="H165" s="147">
        <v>133</v>
      </c>
      <c r="I165" s="85"/>
      <c r="J165" s="78"/>
      <c r="K165" s="78"/>
      <c r="L165" s="78"/>
    </row>
    <row r="166" spans="1:12" ht="28.5" customHeight="1">
      <c r="A166" s="27">
        <v>2</v>
      </c>
      <c r="B166" s="26">
        <v>9</v>
      </c>
      <c r="C166" s="26">
        <v>2</v>
      </c>
      <c r="D166" s="26">
        <v>1</v>
      </c>
      <c r="E166" s="37">
        <v>1</v>
      </c>
      <c r="F166" s="31">
        <v>2</v>
      </c>
      <c r="G166" s="45" t="s">
        <v>50</v>
      </c>
      <c r="H166" s="147">
        <v>134</v>
      </c>
      <c r="I166" s="80"/>
      <c r="J166" s="92"/>
      <c r="K166" s="92"/>
      <c r="L166" s="92"/>
    </row>
    <row r="167" spans="1:12" ht="15" customHeight="1">
      <c r="A167" s="27">
        <v>2</v>
      </c>
      <c r="B167" s="26">
        <v>9</v>
      </c>
      <c r="C167" s="26">
        <v>2</v>
      </c>
      <c r="D167" s="26">
        <v>1</v>
      </c>
      <c r="E167" s="37">
        <v>1</v>
      </c>
      <c r="F167" s="31">
        <v>3</v>
      </c>
      <c r="G167" s="45" t="s">
        <v>51</v>
      </c>
      <c r="H167" s="147">
        <v>135</v>
      </c>
      <c r="I167" s="80"/>
      <c r="J167" s="80"/>
      <c r="K167" s="80"/>
      <c r="L167" s="80"/>
    </row>
    <row r="168" spans="1:12" ht="24.75" customHeight="1">
      <c r="A168" s="58">
        <v>2</v>
      </c>
      <c r="B168" s="49">
        <v>9</v>
      </c>
      <c r="C168" s="49">
        <v>2</v>
      </c>
      <c r="D168" s="49">
        <v>2</v>
      </c>
      <c r="E168" s="50"/>
      <c r="F168" s="55"/>
      <c r="G168" s="45" t="s">
        <v>42</v>
      </c>
      <c r="H168" s="147">
        <v>136</v>
      </c>
      <c r="I168" s="91">
        <f>I169</f>
        <v>0</v>
      </c>
      <c r="J168" s="90">
        <f>J169</f>
        <v>0</v>
      </c>
      <c r="K168" s="91">
        <f>K169</f>
        <v>0</v>
      </c>
      <c r="L168" s="89">
        <f>L169</f>
        <v>0</v>
      </c>
    </row>
    <row r="169" spans="1:12" ht="16.5" customHeight="1">
      <c r="A169" s="27">
        <v>2</v>
      </c>
      <c r="B169" s="26">
        <v>9</v>
      </c>
      <c r="C169" s="26">
        <v>2</v>
      </c>
      <c r="D169" s="26">
        <v>2</v>
      </c>
      <c r="E169" s="37">
        <v>1</v>
      </c>
      <c r="F169" s="31"/>
      <c r="G169" s="47" t="s">
        <v>52</v>
      </c>
      <c r="H169" s="147">
        <v>137</v>
      </c>
      <c r="I169" s="88">
        <f>SUM(I170:I173)-I171</f>
        <v>0</v>
      </c>
      <c r="J169" s="87">
        <f>SUM(J170:J173)-J171</f>
        <v>0</v>
      </c>
      <c r="K169" s="88">
        <f>SUM(K170:K173)-K171</f>
        <v>0</v>
      </c>
      <c r="L169" s="86">
        <f>SUM(L170:L173)-L171</f>
        <v>0</v>
      </c>
    </row>
    <row r="170" spans="1:12" ht="24.75" customHeight="1">
      <c r="A170" s="27">
        <v>2</v>
      </c>
      <c r="B170" s="26">
        <v>9</v>
      </c>
      <c r="C170" s="26">
        <v>2</v>
      </c>
      <c r="D170" s="26">
        <v>2</v>
      </c>
      <c r="E170" s="26">
        <v>1</v>
      </c>
      <c r="F170" s="31">
        <v>1</v>
      </c>
      <c r="G170" s="117" t="s">
        <v>134</v>
      </c>
      <c r="H170" s="147">
        <v>138</v>
      </c>
      <c r="I170" s="80"/>
      <c r="J170" s="78"/>
      <c r="K170" s="78"/>
      <c r="L170" s="78"/>
    </row>
    <row r="171" spans="1:12" ht="12" customHeight="1">
      <c r="A171" s="305">
        <v>1</v>
      </c>
      <c r="B171" s="306"/>
      <c r="C171" s="306"/>
      <c r="D171" s="306"/>
      <c r="E171" s="306"/>
      <c r="F171" s="307"/>
      <c r="G171" s="154">
        <v>2</v>
      </c>
      <c r="H171" s="154">
        <v>3</v>
      </c>
      <c r="I171" s="155">
        <v>4</v>
      </c>
      <c r="J171" s="163">
        <v>5</v>
      </c>
      <c r="K171" s="163">
        <v>6</v>
      </c>
      <c r="L171" s="163">
        <v>7</v>
      </c>
    </row>
    <row r="172" spans="1:12" ht="29.25" customHeight="1">
      <c r="A172" s="34">
        <v>2</v>
      </c>
      <c r="B172" s="9">
        <v>9</v>
      </c>
      <c r="C172" s="34">
        <v>2</v>
      </c>
      <c r="D172" s="39">
        <v>2</v>
      </c>
      <c r="E172" s="39">
        <v>1</v>
      </c>
      <c r="F172" s="54">
        <v>2</v>
      </c>
      <c r="G172" s="9" t="s">
        <v>53</v>
      </c>
      <c r="H172" s="148">
        <v>139</v>
      </c>
      <c r="I172" s="78"/>
      <c r="J172" s="81"/>
      <c r="K172" s="81"/>
      <c r="L172" s="81"/>
    </row>
    <row r="173" spans="1:12" ht="18" customHeight="1">
      <c r="A173" s="26">
        <v>2</v>
      </c>
      <c r="B173" s="51">
        <v>9</v>
      </c>
      <c r="C173" s="49">
        <v>2</v>
      </c>
      <c r="D173" s="50">
        <v>2</v>
      </c>
      <c r="E173" s="50">
        <v>1</v>
      </c>
      <c r="F173" s="55">
        <v>3</v>
      </c>
      <c r="G173" s="50" t="s">
        <v>113</v>
      </c>
      <c r="H173" s="146">
        <v>140</v>
      </c>
      <c r="I173" s="92"/>
      <c r="J173" s="92"/>
      <c r="K173" s="92"/>
      <c r="L173" s="92"/>
    </row>
    <row r="174" spans="1:12" ht="58.5" customHeight="1">
      <c r="A174" s="35">
        <v>3</v>
      </c>
      <c r="B174" s="46"/>
      <c r="C174" s="35"/>
      <c r="D174" s="40"/>
      <c r="E174" s="40"/>
      <c r="F174" s="53"/>
      <c r="G174" s="102" t="s">
        <v>54</v>
      </c>
      <c r="H174" s="148">
        <v>141</v>
      </c>
      <c r="I174" s="74">
        <f>SUM(I175+I226+I286)</f>
        <v>0</v>
      </c>
      <c r="J174" s="94">
        <f>SUM(J175+J226+J286)</f>
        <v>0</v>
      </c>
      <c r="K174" s="75">
        <f>SUM(K175+K226+K286)</f>
        <v>0</v>
      </c>
      <c r="L174" s="74">
        <f>SUM(L175+L226+L286)</f>
        <v>0</v>
      </c>
    </row>
    <row r="175" spans="1:12" ht="34.5" customHeight="1">
      <c r="A175" s="33">
        <v>3</v>
      </c>
      <c r="B175" s="35">
        <v>1</v>
      </c>
      <c r="C175" s="59"/>
      <c r="D175" s="57"/>
      <c r="E175" s="57"/>
      <c r="F175" s="56"/>
      <c r="G175" s="103" t="s">
        <v>55</v>
      </c>
      <c r="H175" s="146">
        <v>142</v>
      </c>
      <c r="I175" s="89">
        <f>SUM(I176+I197+I205+I216+I220)</f>
        <v>0</v>
      </c>
      <c r="J175" s="86">
        <f>SUM(J176+J197+J205+J216+J220)</f>
        <v>0</v>
      </c>
      <c r="K175" s="86">
        <f>SUM(K176+K197+K205+K216+K220)</f>
        <v>0</v>
      </c>
      <c r="L175" s="86">
        <f>SUM(L176+L197+L205+L216+L220)</f>
        <v>0</v>
      </c>
    </row>
    <row r="176" spans="1:12" ht="30.75" customHeight="1">
      <c r="A176" s="36">
        <v>3</v>
      </c>
      <c r="B176" s="47">
        <v>1</v>
      </c>
      <c r="C176" s="36">
        <v>1</v>
      </c>
      <c r="D176" s="41"/>
      <c r="E176" s="41"/>
      <c r="F176" s="63"/>
      <c r="G176" s="172" t="s">
        <v>56</v>
      </c>
      <c r="H176" s="148">
        <v>143</v>
      </c>
      <c r="I176" s="86">
        <f>SUM(I177+I180+I185+I189+I194)</f>
        <v>0</v>
      </c>
      <c r="J176" s="90">
        <f>SUM(J177+J180+J185+J189+J194)</f>
        <v>0</v>
      </c>
      <c r="K176" s="91">
        <f>SUM(K177+K180+K185+K189+K194)</f>
        <v>0</v>
      </c>
      <c r="L176" s="89">
        <f>SUM(L177+L180+L185+L189+L194)</f>
        <v>0</v>
      </c>
    </row>
    <row r="177" spans="1:12" ht="14.25" customHeight="1">
      <c r="A177" s="26">
        <v>3</v>
      </c>
      <c r="B177" s="45">
        <v>1</v>
      </c>
      <c r="C177" s="26">
        <v>1</v>
      </c>
      <c r="D177" s="37">
        <v>1</v>
      </c>
      <c r="E177" s="37"/>
      <c r="F177" s="66"/>
      <c r="G177" s="26" t="s">
        <v>57</v>
      </c>
      <c r="H177" s="146">
        <v>144</v>
      </c>
      <c r="I177" s="89">
        <f t="shared" ref="I177:L178" si="18">I178</f>
        <v>0</v>
      </c>
      <c r="J177" s="87">
        <f t="shared" si="18"/>
        <v>0</v>
      </c>
      <c r="K177" s="88">
        <f t="shared" si="18"/>
        <v>0</v>
      </c>
      <c r="L177" s="86">
        <f t="shared" si="18"/>
        <v>0</v>
      </c>
    </row>
    <row r="178" spans="1:12" ht="14.25" customHeight="1">
      <c r="A178" s="26">
        <v>3</v>
      </c>
      <c r="B178" s="45">
        <v>1</v>
      </c>
      <c r="C178" s="26">
        <v>1</v>
      </c>
      <c r="D178" s="37">
        <v>1</v>
      </c>
      <c r="E178" s="37">
        <v>1</v>
      </c>
      <c r="F178" s="25"/>
      <c r="G178" s="45" t="s">
        <v>57</v>
      </c>
      <c r="H178" s="148">
        <v>145</v>
      </c>
      <c r="I178" s="86">
        <f t="shared" si="18"/>
        <v>0</v>
      </c>
      <c r="J178" s="89">
        <f t="shared" si="18"/>
        <v>0</v>
      </c>
      <c r="K178" s="89">
        <f t="shared" si="18"/>
        <v>0</v>
      </c>
      <c r="L178" s="89">
        <f t="shared" si="18"/>
        <v>0</v>
      </c>
    </row>
    <row r="179" spans="1:12" ht="15" customHeight="1">
      <c r="A179" s="26">
        <v>3</v>
      </c>
      <c r="B179" s="45">
        <v>1</v>
      </c>
      <c r="C179" s="26">
        <v>1</v>
      </c>
      <c r="D179" s="37">
        <v>1</v>
      </c>
      <c r="E179" s="37">
        <v>1</v>
      </c>
      <c r="F179" s="25">
        <v>1</v>
      </c>
      <c r="G179" s="45" t="s">
        <v>57</v>
      </c>
      <c r="H179" s="146">
        <v>146</v>
      </c>
      <c r="I179" s="81"/>
      <c r="J179" s="81"/>
      <c r="K179" s="81"/>
      <c r="L179" s="81"/>
    </row>
    <row r="180" spans="1:12" ht="15" customHeight="1">
      <c r="A180" s="36">
        <v>3</v>
      </c>
      <c r="B180" s="41">
        <v>1</v>
      </c>
      <c r="C180" s="41">
        <v>1</v>
      </c>
      <c r="D180" s="41">
        <v>2</v>
      </c>
      <c r="E180" s="41"/>
      <c r="F180" s="29"/>
      <c r="G180" s="47" t="s">
        <v>114</v>
      </c>
      <c r="H180" s="148">
        <v>147</v>
      </c>
      <c r="I180" s="86">
        <f>I181</f>
        <v>0</v>
      </c>
      <c r="J180" s="87">
        <f>J181</f>
        <v>0</v>
      </c>
      <c r="K180" s="88">
        <f>K181</f>
        <v>0</v>
      </c>
      <c r="L180" s="86">
        <f>L181</f>
        <v>0</v>
      </c>
    </row>
    <row r="181" spans="1:12" ht="15.75" customHeight="1">
      <c r="A181" s="26">
        <v>3</v>
      </c>
      <c r="B181" s="37">
        <v>1</v>
      </c>
      <c r="C181" s="37">
        <v>1</v>
      </c>
      <c r="D181" s="37">
        <v>2</v>
      </c>
      <c r="E181" s="37">
        <v>1</v>
      </c>
      <c r="F181" s="31"/>
      <c r="G181" s="45" t="s">
        <v>114</v>
      </c>
      <c r="H181" s="146">
        <v>148</v>
      </c>
      <c r="I181" s="89">
        <f>SUM(I182:I184)</f>
        <v>0</v>
      </c>
      <c r="J181" s="90">
        <f>SUM(J182:J184)</f>
        <v>0</v>
      </c>
      <c r="K181" s="91">
        <f>SUM(K182:K184)</f>
        <v>0</v>
      </c>
      <c r="L181" s="89">
        <f>SUM(L182:L184)</f>
        <v>0</v>
      </c>
    </row>
    <row r="182" spans="1:12" ht="15" customHeight="1">
      <c r="A182" s="36">
        <v>3</v>
      </c>
      <c r="B182" s="41">
        <v>1</v>
      </c>
      <c r="C182" s="41">
        <v>1</v>
      </c>
      <c r="D182" s="41">
        <v>2</v>
      </c>
      <c r="E182" s="41">
        <v>1</v>
      </c>
      <c r="F182" s="29">
        <v>1</v>
      </c>
      <c r="G182" s="47" t="s">
        <v>58</v>
      </c>
      <c r="H182" s="148">
        <v>149</v>
      </c>
      <c r="I182" s="78"/>
      <c r="J182" s="78"/>
      <c r="K182" s="78"/>
      <c r="L182" s="92"/>
    </row>
    <row r="183" spans="1:12" ht="16.5" customHeight="1">
      <c r="A183" s="26">
        <v>3</v>
      </c>
      <c r="B183" s="37">
        <v>1</v>
      </c>
      <c r="C183" s="37">
        <v>1</v>
      </c>
      <c r="D183" s="37">
        <v>2</v>
      </c>
      <c r="E183" s="37">
        <v>1</v>
      </c>
      <c r="F183" s="31">
        <v>2</v>
      </c>
      <c r="G183" s="45" t="s">
        <v>59</v>
      </c>
      <c r="H183" s="146">
        <v>150</v>
      </c>
      <c r="I183" s="81"/>
      <c r="J183" s="81"/>
      <c r="K183" s="81"/>
      <c r="L183" s="81"/>
    </row>
    <row r="184" spans="1:12" ht="16.5" customHeight="1">
      <c r="A184" s="36">
        <v>3</v>
      </c>
      <c r="B184" s="41">
        <v>1</v>
      </c>
      <c r="C184" s="41">
        <v>1</v>
      </c>
      <c r="D184" s="41">
        <v>2</v>
      </c>
      <c r="E184" s="41">
        <v>1</v>
      </c>
      <c r="F184" s="29">
        <v>3</v>
      </c>
      <c r="G184" s="47" t="s">
        <v>115</v>
      </c>
      <c r="H184" s="148">
        <v>151</v>
      </c>
      <c r="I184" s="78"/>
      <c r="J184" s="78"/>
      <c r="K184" s="78"/>
      <c r="L184" s="92"/>
    </row>
    <row r="185" spans="1:12" ht="15.75" customHeight="1">
      <c r="A185" s="26">
        <v>3</v>
      </c>
      <c r="B185" s="37">
        <v>1</v>
      </c>
      <c r="C185" s="37">
        <v>1</v>
      </c>
      <c r="D185" s="37">
        <v>3</v>
      </c>
      <c r="E185" s="37"/>
      <c r="F185" s="31"/>
      <c r="G185" s="45" t="s">
        <v>116</v>
      </c>
      <c r="H185" s="146">
        <v>152</v>
      </c>
      <c r="I185" s="89">
        <f>I186</f>
        <v>0</v>
      </c>
      <c r="J185" s="90">
        <f>J186</f>
        <v>0</v>
      </c>
      <c r="K185" s="91">
        <f>K186</f>
        <v>0</v>
      </c>
      <c r="L185" s="89">
        <f>L186</f>
        <v>0</v>
      </c>
    </row>
    <row r="186" spans="1:12" ht="15.75" customHeight="1">
      <c r="A186" s="26">
        <v>3</v>
      </c>
      <c r="B186" s="37">
        <v>1</v>
      </c>
      <c r="C186" s="37">
        <v>1</v>
      </c>
      <c r="D186" s="37">
        <v>3</v>
      </c>
      <c r="E186" s="37">
        <v>1</v>
      </c>
      <c r="F186" s="31"/>
      <c r="G186" s="45" t="s">
        <v>116</v>
      </c>
      <c r="H186" s="148">
        <v>153</v>
      </c>
      <c r="I186" s="89">
        <f>SUM(I187:I188)</f>
        <v>0</v>
      </c>
      <c r="J186" s="90">
        <f>SUM(J187:J188)</f>
        <v>0</v>
      </c>
      <c r="K186" s="91">
        <f>SUM(K187:K188)</f>
        <v>0</v>
      </c>
      <c r="L186" s="89">
        <f>SUM(L187:L188)</f>
        <v>0</v>
      </c>
    </row>
    <row r="187" spans="1:12" ht="15" customHeight="1">
      <c r="A187" s="26">
        <v>3</v>
      </c>
      <c r="B187" s="37">
        <v>1</v>
      </c>
      <c r="C187" s="37">
        <v>1</v>
      </c>
      <c r="D187" s="37">
        <v>3</v>
      </c>
      <c r="E187" s="37">
        <v>1</v>
      </c>
      <c r="F187" s="31">
        <v>1</v>
      </c>
      <c r="G187" s="45" t="s">
        <v>60</v>
      </c>
      <c r="H187" s="146">
        <v>154</v>
      </c>
      <c r="I187" s="81"/>
      <c r="J187" s="81"/>
      <c r="K187" s="81"/>
      <c r="L187" s="92"/>
    </row>
    <row r="188" spans="1:12" ht="15.75" customHeight="1">
      <c r="A188" s="26">
        <v>3</v>
      </c>
      <c r="B188" s="37">
        <v>1</v>
      </c>
      <c r="C188" s="37">
        <v>1</v>
      </c>
      <c r="D188" s="37">
        <v>3</v>
      </c>
      <c r="E188" s="37">
        <v>1</v>
      </c>
      <c r="F188" s="31">
        <v>2</v>
      </c>
      <c r="G188" s="45" t="s">
        <v>117</v>
      </c>
      <c r="H188" s="148">
        <v>155</v>
      </c>
      <c r="I188" s="78"/>
      <c r="J188" s="81"/>
      <c r="K188" s="81"/>
      <c r="L188" s="81"/>
    </row>
    <row r="189" spans="1:12" ht="15" customHeight="1">
      <c r="A189" s="34">
        <v>3</v>
      </c>
      <c r="B189" s="39">
        <v>1</v>
      </c>
      <c r="C189" s="39">
        <v>1</v>
      </c>
      <c r="D189" s="39">
        <v>4</v>
      </c>
      <c r="E189" s="39"/>
      <c r="F189" s="54"/>
      <c r="G189" s="9" t="s">
        <v>61</v>
      </c>
      <c r="H189" s="146">
        <v>156</v>
      </c>
      <c r="I189" s="89">
        <f>I190</f>
        <v>0</v>
      </c>
      <c r="J189" s="108">
        <f>J190</f>
        <v>0</v>
      </c>
      <c r="K189" s="109">
        <f>K190</f>
        <v>0</v>
      </c>
      <c r="L189" s="104">
        <f>L190</f>
        <v>0</v>
      </c>
    </row>
    <row r="190" spans="1:12" ht="16.5" customHeight="1">
      <c r="A190" s="26">
        <v>3</v>
      </c>
      <c r="B190" s="37">
        <v>1</v>
      </c>
      <c r="C190" s="37">
        <v>1</v>
      </c>
      <c r="D190" s="37">
        <v>4</v>
      </c>
      <c r="E190" s="37">
        <v>1</v>
      </c>
      <c r="F190" s="31"/>
      <c r="G190" s="45" t="s">
        <v>61</v>
      </c>
      <c r="H190" s="148">
        <v>157</v>
      </c>
      <c r="I190" s="86">
        <f>SUM(I191:I193)</f>
        <v>0</v>
      </c>
      <c r="J190" s="90">
        <f>SUM(J191:J193)</f>
        <v>0</v>
      </c>
      <c r="K190" s="91">
        <f>SUM(K191:K193)</f>
        <v>0</v>
      </c>
      <c r="L190" s="89">
        <f>SUM(L191:L193)</f>
        <v>0</v>
      </c>
    </row>
    <row r="191" spans="1:12" ht="15.75" customHeight="1">
      <c r="A191" s="26">
        <v>3</v>
      </c>
      <c r="B191" s="37">
        <v>1</v>
      </c>
      <c r="C191" s="37">
        <v>1</v>
      </c>
      <c r="D191" s="37">
        <v>4</v>
      </c>
      <c r="E191" s="37">
        <v>1</v>
      </c>
      <c r="F191" s="31">
        <v>1</v>
      </c>
      <c r="G191" s="45" t="s">
        <v>62</v>
      </c>
      <c r="H191" s="146">
        <v>158</v>
      </c>
      <c r="I191" s="81"/>
      <c r="J191" s="81"/>
      <c r="K191" s="81"/>
      <c r="L191" s="92"/>
    </row>
    <row r="192" spans="1:12" ht="15.75" customHeight="1">
      <c r="A192" s="36">
        <v>3</v>
      </c>
      <c r="B192" s="41">
        <v>1</v>
      </c>
      <c r="C192" s="41">
        <v>1</v>
      </c>
      <c r="D192" s="41">
        <v>4</v>
      </c>
      <c r="E192" s="41">
        <v>1</v>
      </c>
      <c r="F192" s="29">
        <v>2</v>
      </c>
      <c r="G192" s="47" t="s">
        <v>63</v>
      </c>
      <c r="H192" s="148">
        <v>159</v>
      </c>
      <c r="I192" s="78"/>
      <c r="J192" s="78"/>
      <c r="K192" s="78"/>
      <c r="L192" s="81"/>
    </row>
    <row r="193" spans="1:12" ht="15.75" customHeight="1">
      <c r="A193" s="26">
        <v>3</v>
      </c>
      <c r="B193" s="50">
        <v>1</v>
      </c>
      <c r="C193" s="50">
        <v>1</v>
      </c>
      <c r="D193" s="50">
        <v>4</v>
      </c>
      <c r="E193" s="50">
        <v>1</v>
      </c>
      <c r="F193" s="55">
        <v>3</v>
      </c>
      <c r="G193" s="50" t="s">
        <v>64</v>
      </c>
      <c r="H193" s="146">
        <v>160</v>
      </c>
      <c r="I193" s="92"/>
      <c r="J193" s="92"/>
      <c r="K193" s="92"/>
      <c r="L193" s="92"/>
    </row>
    <row r="194" spans="1:12" ht="18.75" customHeight="1">
      <c r="A194" s="26">
        <v>3</v>
      </c>
      <c r="B194" s="37">
        <v>1</v>
      </c>
      <c r="C194" s="37">
        <v>1</v>
      </c>
      <c r="D194" s="37">
        <v>5</v>
      </c>
      <c r="E194" s="37"/>
      <c r="F194" s="31"/>
      <c r="G194" s="45" t="s">
        <v>118</v>
      </c>
      <c r="H194" s="148">
        <v>161</v>
      </c>
      <c r="I194" s="89">
        <f t="shared" ref="I194:L195" si="19">I195</f>
        <v>0</v>
      </c>
      <c r="J194" s="90">
        <f t="shared" si="19"/>
        <v>0</v>
      </c>
      <c r="K194" s="91">
        <f t="shared" si="19"/>
        <v>0</v>
      </c>
      <c r="L194" s="89">
        <f t="shared" si="19"/>
        <v>0</v>
      </c>
    </row>
    <row r="195" spans="1:12" ht="17.25" customHeight="1">
      <c r="A195" s="34">
        <v>3</v>
      </c>
      <c r="B195" s="39">
        <v>1</v>
      </c>
      <c r="C195" s="39">
        <v>1</v>
      </c>
      <c r="D195" s="39">
        <v>5</v>
      </c>
      <c r="E195" s="39">
        <v>1</v>
      </c>
      <c r="F195" s="54"/>
      <c r="G195" s="9" t="s">
        <v>118</v>
      </c>
      <c r="H195" s="146">
        <v>162</v>
      </c>
      <c r="I195" s="91">
        <f t="shared" si="19"/>
        <v>0</v>
      </c>
      <c r="J195" s="91">
        <f t="shared" si="19"/>
        <v>0</v>
      </c>
      <c r="K195" s="91">
        <f t="shared" si="19"/>
        <v>0</v>
      </c>
      <c r="L195" s="91">
        <f t="shared" si="19"/>
        <v>0</v>
      </c>
    </row>
    <row r="196" spans="1:12" ht="16.5" customHeight="1">
      <c r="A196" s="26">
        <v>3</v>
      </c>
      <c r="B196" s="37">
        <v>1</v>
      </c>
      <c r="C196" s="37">
        <v>1</v>
      </c>
      <c r="D196" s="37">
        <v>5</v>
      </c>
      <c r="E196" s="37">
        <v>1</v>
      </c>
      <c r="F196" s="31">
        <v>1</v>
      </c>
      <c r="G196" s="45" t="s">
        <v>118</v>
      </c>
      <c r="H196" s="148">
        <v>163</v>
      </c>
      <c r="I196" s="78"/>
      <c r="J196" s="81"/>
      <c r="K196" s="81"/>
      <c r="L196" s="81"/>
    </row>
    <row r="197" spans="1:12" ht="29.25" customHeight="1">
      <c r="A197" s="34">
        <v>3</v>
      </c>
      <c r="B197" s="39">
        <v>1</v>
      </c>
      <c r="C197" s="39">
        <v>2</v>
      </c>
      <c r="D197" s="39"/>
      <c r="E197" s="39"/>
      <c r="F197" s="54"/>
      <c r="G197" s="171" t="s">
        <v>65</v>
      </c>
      <c r="H197" s="146">
        <v>164</v>
      </c>
      <c r="I197" s="89">
        <f t="shared" ref="I197:L198" si="20">I198</f>
        <v>0</v>
      </c>
      <c r="J197" s="108">
        <f t="shared" si="20"/>
        <v>0</v>
      </c>
      <c r="K197" s="109">
        <f t="shared" si="20"/>
        <v>0</v>
      </c>
      <c r="L197" s="104">
        <f t="shared" si="20"/>
        <v>0</v>
      </c>
    </row>
    <row r="198" spans="1:12" ht="15.75" customHeight="1">
      <c r="A198" s="26">
        <v>3</v>
      </c>
      <c r="B198" s="37">
        <v>1</v>
      </c>
      <c r="C198" s="37">
        <v>2</v>
      </c>
      <c r="D198" s="37">
        <v>1</v>
      </c>
      <c r="E198" s="37"/>
      <c r="F198" s="31"/>
      <c r="G198" s="45" t="s">
        <v>66</v>
      </c>
      <c r="H198" s="148">
        <v>165</v>
      </c>
      <c r="I198" s="86">
        <f t="shared" si="20"/>
        <v>0</v>
      </c>
      <c r="J198" s="90">
        <f t="shared" si="20"/>
        <v>0</v>
      </c>
      <c r="K198" s="91">
        <f t="shared" si="20"/>
        <v>0</v>
      </c>
      <c r="L198" s="89">
        <f t="shared" si="20"/>
        <v>0</v>
      </c>
    </row>
    <row r="199" spans="1:12" ht="16.5" customHeight="1">
      <c r="A199" s="36">
        <v>3</v>
      </c>
      <c r="B199" s="41">
        <v>1</v>
      </c>
      <c r="C199" s="41">
        <v>2</v>
      </c>
      <c r="D199" s="41">
        <v>1</v>
      </c>
      <c r="E199" s="41">
        <v>1</v>
      </c>
      <c r="F199" s="29"/>
      <c r="G199" s="47" t="s">
        <v>66</v>
      </c>
      <c r="H199" s="146">
        <v>166</v>
      </c>
      <c r="I199" s="89">
        <f>SUM(I200:I204)</f>
        <v>0</v>
      </c>
      <c r="J199" s="87">
        <f>SUM(J200:J204)</f>
        <v>0</v>
      </c>
      <c r="K199" s="88">
        <f>SUM(K200:K204)</f>
        <v>0</v>
      </c>
      <c r="L199" s="86">
        <f>SUM(L200:L204)</f>
        <v>0</v>
      </c>
    </row>
    <row r="200" spans="1:12" ht="15.75" customHeight="1">
      <c r="A200" s="34">
        <v>3</v>
      </c>
      <c r="B200" s="50">
        <v>1</v>
      </c>
      <c r="C200" s="50">
        <v>2</v>
      </c>
      <c r="D200" s="50">
        <v>1</v>
      </c>
      <c r="E200" s="50">
        <v>1</v>
      </c>
      <c r="F200" s="55">
        <v>1</v>
      </c>
      <c r="G200" s="51" t="s">
        <v>119</v>
      </c>
      <c r="H200" s="148">
        <v>167</v>
      </c>
      <c r="I200" s="78"/>
      <c r="J200" s="81"/>
      <c r="K200" s="81"/>
      <c r="L200" s="92"/>
    </row>
    <row r="201" spans="1:12" ht="38.25" customHeight="1">
      <c r="A201" s="26">
        <v>3</v>
      </c>
      <c r="B201" s="37">
        <v>1</v>
      </c>
      <c r="C201" s="37">
        <v>2</v>
      </c>
      <c r="D201" s="37">
        <v>1</v>
      </c>
      <c r="E201" s="37">
        <v>1</v>
      </c>
      <c r="F201" s="31">
        <v>2</v>
      </c>
      <c r="G201" s="45" t="s">
        <v>11</v>
      </c>
      <c r="H201" s="146">
        <v>168</v>
      </c>
      <c r="I201" s="81"/>
      <c r="J201" s="81"/>
      <c r="K201" s="81"/>
      <c r="L201" s="81"/>
    </row>
    <row r="202" spans="1:12" ht="14.25" customHeight="1">
      <c r="A202" s="26">
        <v>3</v>
      </c>
      <c r="B202" s="37">
        <v>1</v>
      </c>
      <c r="C202" s="37">
        <v>2</v>
      </c>
      <c r="D202" s="26">
        <v>1</v>
      </c>
      <c r="E202" s="37">
        <v>1</v>
      </c>
      <c r="F202" s="31">
        <v>3</v>
      </c>
      <c r="G202" s="45" t="s">
        <v>67</v>
      </c>
      <c r="H202" s="148">
        <v>169</v>
      </c>
      <c r="I202" s="81"/>
      <c r="J202" s="81"/>
      <c r="K202" s="81"/>
      <c r="L202" s="81"/>
    </row>
    <row r="203" spans="1:12" ht="17.25" customHeight="1">
      <c r="A203" s="26">
        <v>3</v>
      </c>
      <c r="B203" s="37">
        <v>1</v>
      </c>
      <c r="C203" s="37">
        <v>2</v>
      </c>
      <c r="D203" s="26">
        <v>1</v>
      </c>
      <c r="E203" s="37">
        <v>1</v>
      </c>
      <c r="F203" s="31">
        <v>4</v>
      </c>
      <c r="G203" s="45" t="s">
        <v>120</v>
      </c>
      <c r="H203" s="146">
        <v>170</v>
      </c>
      <c r="I203" s="81"/>
      <c r="J203" s="81"/>
      <c r="K203" s="81"/>
      <c r="L203" s="81"/>
    </row>
    <row r="204" spans="1:12" ht="15" customHeight="1">
      <c r="A204" s="34">
        <v>3</v>
      </c>
      <c r="B204" s="50">
        <v>1</v>
      </c>
      <c r="C204" s="50">
        <v>2</v>
      </c>
      <c r="D204" s="49">
        <v>1</v>
      </c>
      <c r="E204" s="50">
        <v>1</v>
      </c>
      <c r="F204" s="55">
        <v>5</v>
      </c>
      <c r="G204" s="51" t="s">
        <v>121</v>
      </c>
      <c r="H204" s="148">
        <v>171</v>
      </c>
      <c r="I204" s="81"/>
      <c r="J204" s="81"/>
      <c r="K204" s="81"/>
      <c r="L204" s="92"/>
    </row>
    <row r="205" spans="1:12" ht="17.25" customHeight="1">
      <c r="A205" s="26">
        <v>3</v>
      </c>
      <c r="B205" s="37">
        <v>1</v>
      </c>
      <c r="C205" s="37">
        <v>3</v>
      </c>
      <c r="D205" s="26"/>
      <c r="E205" s="37"/>
      <c r="F205" s="31"/>
      <c r="G205" s="168" t="s">
        <v>122</v>
      </c>
      <c r="H205" s="146">
        <v>172</v>
      </c>
      <c r="I205" s="89">
        <f>SUM(I206+I210)</f>
        <v>0</v>
      </c>
      <c r="J205" s="90">
        <f>SUM(J206+J210)</f>
        <v>0</v>
      </c>
      <c r="K205" s="91">
        <f>SUM(K206+K210)</f>
        <v>0</v>
      </c>
      <c r="L205" s="89">
        <f>SUM(L206+L210)</f>
        <v>0</v>
      </c>
    </row>
    <row r="206" spans="1:12" ht="15" customHeight="1">
      <c r="A206" s="36">
        <v>3</v>
      </c>
      <c r="B206" s="41">
        <v>1</v>
      </c>
      <c r="C206" s="41">
        <v>3</v>
      </c>
      <c r="D206" s="36">
        <v>1</v>
      </c>
      <c r="E206" s="26"/>
      <c r="F206" s="29"/>
      <c r="G206" s="47" t="s">
        <v>136</v>
      </c>
      <c r="H206" s="148">
        <v>173</v>
      </c>
      <c r="I206" s="86">
        <f>I207</f>
        <v>0</v>
      </c>
      <c r="J206" s="87">
        <f>J207</f>
        <v>0</v>
      </c>
      <c r="K206" s="88">
        <f>K207</f>
        <v>0</v>
      </c>
      <c r="L206" s="86">
        <f>L207</f>
        <v>0</v>
      </c>
    </row>
    <row r="207" spans="1:12" ht="18.75" customHeight="1">
      <c r="A207" s="26">
        <v>3</v>
      </c>
      <c r="B207" s="37">
        <v>1</v>
      </c>
      <c r="C207" s="37">
        <v>3</v>
      </c>
      <c r="D207" s="26">
        <v>1</v>
      </c>
      <c r="E207" s="26">
        <v>1</v>
      </c>
      <c r="F207" s="31"/>
      <c r="G207" s="45" t="s">
        <v>136</v>
      </c>
      <c r="H207" s="146">
        <v>174</v>
      </c>
      <c r="I207" s="89">
        <f>I209</f>
        <v>0</v>
      </c>
      <c r="J207" s="90">
        <f>J209</f>
        <v>0</v>
      </c>
      <c r="K207" s="91">
        <f>K209</f>
        <v>0</v>
      </c>
      <c r="L207" s="89">
        <f>L209</f>
        <v>0</v>
      </c>
    </row>
    <row r="208" spans="1:12" ht="12" customHeight="1">
      <c r="A208" s="305">
        <v>1</v>
      </c>
      <c r="B208" s="306"/>
      <c r="C208" s="306"/>
      <c r="D208" s="306"/>
      <c r="E208" s="306"/>
      <c r="F208" s="307"/>
      <c r="G208" s="154">
        <v>2</v>
      </c>
      <c r="H208" s="155">
        <v>3</v>
      </c>
      <c r="I208" s="156">
        <v>4</v>
      </c>
      <c r="J208" s="154">
        <v>5</v>
      </c>
      <c r="K208" s="155">
        <v>6</v>
      </c>
      <c r="L208" s="156">
        <v>7</v>
      </c>
    </row>
    <row r="209" spans="1:12" ht="16.5" customHeight="1">
      <c r="A209" s="26">
        <v>3</v>
      </c>
      <c r="B209" s="45">
        <v>1</v>
      </c>
      <c r="C209" s="26">
        <v>3</v>
      </c>
      <c r="D209" s="37">
        <v>1</v>
      </c>
      <c r="E209" s="37">
        <v>1</v>
      </c>
      <c r="F209" s="31">
        <v>1</v>
      </c>
      <c r="G209" s="117" t="s">
        <v>136</v>
      </c>
      <c r="H209" s="145">
        <v>175</v>
      </c>
      <c r="I209" s="92"/>
      <c r="J209" s="92"/>
      <c r="K209" s="92"/>
      <c r="L209" s="92"/>
    </row>
    <row r="210" spans="1:12" ht="14.25" customHeight="1">
      <c r="A210" s="26">
        <v>3</v>
      </c>
      <c r="B210" s="45">
        <v>1</v>
      </c>
      <c r="C210" s="26">
        <v>3</v>
      </c>
      <c r="D210" s="37">
        <v>2</v>
      </c>
      <c r="E210" s="37"/>
      <c r="F210" s="31"/>
      <c r="G210" s="45" t="s">
        <v>68</v>
      </c>
      <c r="H210" s="145">
        <v>176</v>
      </c>
      <c r="I210" s="89">
        <f>I211</f>
        <v>0</v>
      </c>
      <c r="J210" s="90">
        <f>J211</f>
        <v>0</v>
      </c>
      <c r="K210" s="91">
        <f>K211</f>
        <v>0</v>
      </c>
      <c r="L210" s="89">
        <f>L211</f>
        <v>0</v>
      </c>
    </row>
    <row r="211" spans="1:12" ht="15.75" customHeight="1">
      <c r="A211" s="36">
        <v>3</v>
      </c>
      <c r="B211" s="47">
        <v>1</v>
      </c>
      <c r="C211" s="36">
        <v>3</v>
      </c>
      <c r="D211" s="41">
        <v>2</v>
      </c>
      <c r="E211" s="41">
        <v>1</v>
      </c>
      <c r="F211" s="29"/>
      <c r="G211" s="47" t="s">
        <v>68</v>
      </c>
      <c r="H211" s="145">
        <v>177</v>
      </c>
      <c r="I211" s="86">
        <f>SUM(I212:I215)</f>
        <v>0</v>
      </c>
      <c r="J211" s="87">
        <f>SUM(J212:J215)</f>
        <v>0</v>
      </c>
      <c r="K211" s="88">
        <f>SUM(K212:K215)</f>
        <v>0</v>
      </c>
      <c r="L211" s="86">
        <f>SUM(L212:L215)</f>
        <v>0</v>
      </c>
    </row>
    <row r="212" spans="1:12" ht="15" customHeight="1">
      <c r="A212" s="26">
        <v>3</v>
      </c>
      <c r="B212" s="45">
        <v>1</v>
      </c>
      <c r="C212" s="26">
        <v>3</v>
      </c>
      <c r="D212" s="37">
        <v>2</v>
      </c>
      <c r="E212" s="37">
        <v>1</v>
      </c>
      <c r="F212" s="31">
        <v>1</v>
      </c>
      <c r="G212" s="45" t="s">
        <v>123</v>
      </c>
      <c r="H212" s="145">
        <v>178</v>
      </c>
      <c r="I212" s="81"/>
      <c r="J212" s="81"/>
      <c r="K212" s="81"/>
      <c r="L212" s="92"/>
    </row>
    <row r="213" spans="1:12" ht="14.25" customHeight="1">
      <c r="A213" s="26">
        <v>3</v>
      </c>
      <c r="B213" s="45">
        <v>1</v>
      </c>
      <c r="C213" s="26">
        <v>3</v>
      </c>
      <c r="D213" s="37">
        <v>2</v>
      </c>
      <c r="E213" s="37">
        <v>1</v>
      </c>
      <c r="F213" s="31">
        <v>2</v>
      </c>
      <c r="G213" s="45" t="s">
        <v>152</v>
      </c>
      <c r="H213" s="145">
        <v>179</v>
      </c>
      <c r="I213" s="81"/>
      <c r="J213" s="81"/>
      <c r="K213" s="81"/>
      <c r="L213" s="81"/>
    </row>
    <row r="214" spans="1:12" ht="14.25" customHeight="1">
      <c r="A214" s="26">
        <v>3</v>
      </c>
      <c r="B214" s="45">
        <v>1</v>
      </c>
      <c r="C214" s="26">
        <v>3</v>
      </c>
      <c r="D214" s="37">
        <v>2</v>
      </c>
      <c r="E214" s="37">
        <v>1</v>
      </c>
      <c r="F214" s="31">
        <v>3</v>
      </c>
      <c r="G214" s="45" t="s">
        <v>69</v>
      </c>
      <c r="H214" s="145">
        <v>180</v>
      </c>
      <c r="I214" s="81"/>
      <c r="J214" s="81"/>
      <c r="K214" s="81"/>
      <c r="L214" s="81"/>
    </row>
    <row r="215" spans="1:12" ht="16.5" customHeight="1">
      <c r="A215" s="26">
        <v>3</v>
      </c>
      <c r="B215" s="45">
        <v>1</v>
      </c>
      <c r="C215" s="26">
        <v>3</v>
      </c>
      <c r="D215" s="37">
        <v>2</v>
      </c>
      <c r="E215" s="37">
        <v>1</v>
      </c>
      <c r="F215" s="31">
        <v>4</v>
      </c>
      <c r="G215" s="37" t="s">
        <v>124</v>
      </c>
      <c r="H215" s="145">
        <v>181</v>
      </c>
      <c r="I215" s="81"/>
      <c r="J215" s="81"/>
      <c r="K215" s="81"/>
      <c r="L215" s="81"/>
    </row>
    <row r="216" spans="1:12" ht="28.5" customHeight="1">
      <c r="A216" s="36">
        <v>3</v>
      </c>
      <c r="B216" s="41">
        <v>1</v>
      </c>
      <c r="C216" s="41">
        <v>4</v>
      </c>
      <c r="D216" s="41"/>
      <c r="E216" s="41"/>
      <c r="F216" s="29"/>
      <c r="G216" s="167" t="s">
        <v>135</v>
      </c>
      <c r="H216" s="145">
        <v>182</v>
      </c>
      <c r="I216" s="86">
        <f>I217</f>
        <v>0</v>
      </c>
      <c r="J216" s="87">
        <f t="shared" ref="J216:L218" si="21">J217</f>
        <v>0</v>
      </c>
      <c r="K216" s="88">
        <f t="shared" si="21"/>
        <v>0</v>
      </c>
      <c r="L216" s="88">
        <f t="shared" si="21"/>
        <v>0</v>
      </c>
    </row>
    <row r="217" spans="1:12" ht="27" customHeight="1">
      <c r="A217" s="34">
        <v>3</v>
      </c>
      <c r="B217" s="50">
        <v>1</v>
      </c>
      <c r="C217" s="50">
        <v>4</v>
      </c>
      <c r="D217" s="50">
        <v>1</v>
      </c>
      <c r="E217" s="50"/>
      <c r="F217" s="55"/>
      <c r="G217" s="51" t="s">
        <v>135</v>
      </c>
      <c r="H217" s="145">
        <v>183</v>
      </c>
      <c r="I217" s="105">
        <f>I218</f>
        <v>0</v>
      </c>
      <c r="J217" s="106">
        <f t="shared" si="21"/>
        <v>0</v>
      </c>
      <c r="K217" s="107">
        <f t="shared" si="21"/>
        <v>0</v>
      </c>
      <c r="L217" s="107">
        <f t="shared" si="21"/>
        <v>0</v>
      </c>
    </row>
    <row r="218" spans="1:12" ht="27.75" customHeight="1">
      <c r="A218" s="26">
        <v>3</v>
      </c>
      <c r="B218" s="37">
        <v>1</v>
      </c>
      <c r="C218" s="37">
        <v>4</v>
      </c>
      <c r="D218" s="37">
        <v>1</v>
      </c>
      <c r="E218" s="37">
        <v>1</v>
      </c>
      <c r="F218" s="31"/>
      <c r="G218" s="45" t="s">
        <v>135</v>
      </c>
      <c r="H218" s="145">
        <v>184</v>
      </c>
      <c r="I218" s="89">
        <f>I219</f>
        <v>0</v>
      </c>
      <c r="J218" s="90">
        <f t="shared" si="21"/>
        <v>0</v>
      </c>
      <c r="K218" s="91">
        <f t="shared" si="21"/>
        <v>0</v>
      </c>
      <c r="L218" s="91">
        <f t="shared" si="21"/>
        <v>0</v>
      </c>
    </row>
    <row r="219" spans="1:12" ht="27" customHeight="1">
      <c r="A219" s="27">
        <v>3</v>
      </c>
      <c r="B219" s="26">
        <v>1</v>
      </c>
      <c r="C219" s="37">
        <v>4</v>
      </c>
      <c r="D219" s="37">
        <v>1</v>
      </c>
      <c r="E219" s="37">
        <v>1</v>
      </c>
      <c r="F219" s="31">
        <v>1</v>
      </c>
      <c r="G219" s="45" t="s">
        <v>148</v>
      </c>
      <c r="H219" s="145">
        <v>185</v>
      </c>
      <c r="I219" s="92"/>
      <c r="J219" s="92"/>
      <c r="K219" s="92"/>
      <c r="L219" s="92"/>
    </row>
    <row r="220" spans="1:12" ht="26.25" customHeight="1">
      <c r="A220" s="27">
        <v>3</v>
      </c>
      <c r="B220" s="37">
        <v>1</v>
      </c>
      <c r="C220" s="37">
        <v>5</v>
      </c>
      <c r="D220" s="37"/>
      <c r="E220" s="37"/>
      <c r="F220" s="31"/>
      <c r="G220" s="168" t="s">
        <v>157</v>
      </c>
      <c r="H220" s="145">
        <v>186</v>
      </c>
      <c r="I220" s="89">
        <f t="shared" ref="I220:L221" si="22">I221</f>
        <v>0</v>
      </c>
      <c r="J220" s="89">
        <f t="shared" si="22"/>
        <v>0</v>
      </c>
      <c r="K220" s="89">
        <f t="shared" si="22"/>
        <v>0</v>
      </c>
      <c r="L220" s="89">
        <f t="shared" si="22"/>
        <v>0</v>
      </c>
    </row>
    <row r="221" spans="1:12" ht="16.5" customHeight="1">
      <c r="A221" s="27">
        <v>3</v>
      </c>
      <c r="B221" s="37">
        <v>1</v>
      </c>
      <c r="C221" s="37">
        <v>5</v>
      </c>
      <c r="D221" s="37">
        <v>1</v>
      </c>
      <c r="E221" s="37"/>
      <c r="F221" s="31"/>
      <c r="G221" s="117" t="s">
        <v>157</v>
      </c>
      <c r="H221" s="145">
        <v>187</v>
      </c>
      <c r="I221" s="89">
        <f t="shared" si="22"/>
        <v>0</v>
      </c>
      <c r="J221" s="89">
        <f t="shared" si="22"/>
        <v>0</v>
      </c>
      <c r="K221" s="89">
        <f t="shared" si="22"/>
        <v>0</v>
      </c>
      <c r="L221" s="89">
        <f t="shared" si="22"/>
        <v>0</v>
      </c>
    </row>
    <row r="222" spans="1:12" ht="15" customHeight="1">
      <c r="A222" s="27">
        <v>3</v>
      </c>
      <c r="B222" s="37">
        <v>1</v>
      </c>
      <c r="C222" s="37">
        <v>5</v>
      </c>
      <c r="D222" s="37">
        <v>1</v>
      </c>
      <c r="E222" s="37">
        <v>1</v>
      </c>
      <c r="F222" s="31"/>
      <c r="G222" s="117" t="s">
        <v>157</v>
      </c>
      <c r="H222" s="145">
        <v>188</v>
      </c>
      <c r="I222" s="89">
        <f>SUM(I223:I225)</f>
        <v>0</v>
      </c>
      <c r="J222" s="89">
        <f>SUM(J223:J225)</f>
        <v>0</v>
      </c>
      <c r="K222" s="89">
        <f>SUM(K223:K225)</f>
        <v>0</v>
      </c>
      <c r="L222" s="89">
        <f>SUM(L223:L225)</f>
        <v>0</v>
      </c>
    </row>
    <row r="223" spans="1:12" ht="15" customHeight="1">
      <c r="A223" s="27">
        <v>3</v>
      </c>
      <c r="B223" s="37">
        <v>1</v>
      </c>
      <c r="C223" s="37">
        <v>5</v>
      </c>
      <c r="D223" s="37">
        <v>1</v>
      </c>
      <c r="E223" s="37">
        <v>1</v>
      </c>
      <c r="F223" s="31">
        <v>1</v>
      </c>
      <c r="G223" s="117" t="s">
        <v>158</v>
      </c>
      <c r="H223" s="145">
        <v>189</v>
      </c>
      <c r="I223" s="81"/>
      <c r="J223" s="81"/>
      <c r="K223" s="81"/>
      <c r="L223" s="81"/>
    </row>
    <row r="224" spans="1:12" ht="15.75" customHeight="1">
      <c r="A224" s="27">
        <v>3</v>
      </c>
      <c r="B224" s="37">
        <v>1</v>
      </c>
      <c r="C224" s="37">
        <v>5</v>
      </c>
      <c r="D224" s="37">
        <v>1</v>
      </c>
      <c r="E224" s="37">
        <v>1</v>
      </c>
      <c r="F224" s="31">
        <v>2</v>
      </c>
      <c r="G224" s="117" t="s">
        <v>159</v>
      </c>
      <c r="H224" s="145">
        <v>190</v>
      </c>
      <c r="I224" s="81"/>
      <c r="J224" s="81"/>
      <c r="K224" s="81"/>
      <c r="L224" s="81"/>
    </row>
    <row r="225" spans="1:12" ht="17.25" customHeight="1">
      <c r="A225" s="27">
        <v>3</v>
      </c>
      <c r="B225" s="37">
        <v>1</v>
      </c>
      <c r="C225" s="37">
        <v>5</v>
      </c>
      <c r="D225" s="37">
        <v>1</v>
      </c>
      <c r="E225" s="37">
        <v>1</v>
      </c>
      <c r="F225" s="31">
        <v>3</v>
      </c>
      <c r="G225" s="117" t="s">
        <v>160</v>
      </c>
      <c r="H225" s="145">
        <v>191</v>
      </c>
      <c r="I225" s="81"/>
      <c r="J225" s="81"/>
      <c r="K225" s="81"/>
      <c r="L225" s="81"/>
    </row>
    <row r="226" spans="1:12" ht="27.75" customHeight="1">
      <c r="A226" s="35">
        <v>3</v>
      </c>
      <c r="B226" s="40">
        <v>2</v>
      </c>
      <c r="C226" s="40"/>
      <c r="D226" s="40"/>
      <c r="E226" s="40"/>
      <c r="F226" s="53"/>
      <c r="G226" s="46" t="s">
        <v>70</v>
      </c>
      <c r="H226" s="145">
        <v>192</v>
      </c>
      <c r="I226" s="89">
        <f>SUM(I227+I257)</f>
        <v>0</v>
      </c>
      <c r="J226" s="90">
        <f>SUM(J227+J257)</f>
        <v>0</v>
      </c>
      <c r="K226" s="91">
        <f>SUM(K227+K257)</f>
        <v>0</v>
      </c>
      <c r="L226" s="91">
        <f>SUM(L227+L257)</f>
        <v>0</v>
      </c>
    </row>
    <row r="227" spans="1:12" ht="13.5" customHeight="1">
      <c r="A227" s="34">
        <v>3</v>
      </c>
      <c r="B227" s="49">
        <v>2</v>
      </c>
      <c r="C227" s="50">
        <v>1</v>
      </c>
      <c r="D227" s="50"/>
      <c r="E227" s="50"/>
      <c r="F227" s="55"/>
      <c r="G227" s="170" t="s">
        <v>71</v>
      </c>
      <c r="H227" s="145">
        <v>193</v>
      </c>
      <c r="I227" s="105">
        <f>SUM(I228+I234+I238+I242+I246+I250+I253)</f>
        <v>0</v>
      </c>
      <c r="J227" s="106">
        <f>SUM(J228+J234+J238+J242+J246+J250+J253)</f>
        <v>0</v>
      </c>
      <c r="K227" s="107">
        <f>SUM(K228+K234+K238+K242+K246+K250+K253)</f>
        <v>0</v>
      </c>
      <c r="L227" s="107">
        <f>SUM(L228+L234+L238+L242+L246+L250+L253)</f>
        <v>0</v>
      </c>
    </row>
    <row r="228" spans="1:12" ht="27" customHeight="1">
      <c r="A228" s="26">
        <v>3</v>
      </c>
      <c r="B228" s="37">
        <v>2</v>
      </c>
      <c r="C228" s="37">
        <v>1</v>
      </c>
      <c r="D228" s="37">
        <v>1</v>
      </c>
      <c r="E228" s="37"/>
      <c r="F228" s="31"/>
      <c r="G228" s="45" t="s">
        <v>125</v>
      </c>
      <c r="H228" s="145">
        <v>194</v>
      </c>
      <c r="I228" s="89">
        <f>I229</f>
        <v>0</v>
      </c>
      <c r="J228" s="90">
        <f>J229</f>
        <v>0</v>
      </c>
      <c r="K228" s="91">
        <f>K229</f>
        <v>0</v>
      </c>
      <c r="L228" s="91">
        <f>L229</f>
        <v>0</v>
      </c>
    </row>
    <row r="229" spans="1:12" ht="27" customHeight="1">
      <c r="A229" s="26">
        <v>3</v>
      </c>
      <c r="B229" s="26">
        <v>2</v>
      </c>
      <c r="C229" s="37">
        <v>1</v>
      </c>
      <c r="D229" s="37">
        <v>1</v>
      </c>
      <c r="E229" s="37">
        <v>1</v>
      </c>
      <c r="F229" s="31"/>
      <c r="G229" s="45" t="s">
        <v>125</v>
      </c>
      <c r="H229" s="145">
        <v>195</v>
      </c>
      <c r="I229" s="89">
        <f>SUM(I230:I233)</f>
        <v>0</v>
      </c>
      <c r="J229" s="90">
        <f>SUM(J230:J233)</f>
        <v>0</v>
      </c>
      <c r="K229" s="91">
        <f>SUM(K230:K233)</f>
        <v>0</v>
      </c>
      <c r="L229" s="91">
        <f>SUM(L230:L233)</f>
        <v>0</v>
      </c>
    </row>
    <row r="230" spans="1:12" ht="14.25" customHeight="1">
      <c r="A230" s="34">
        <v>3</v>
      </c>
      <c r="B230" s="34">
        <v>2</v>
      </c>
      <c r="C230" s="50">
        <v>1</v>
      </c>
      <c r="D230" s="50">
        <v>1</v>
      </c>
      <c r="E230" s="50">
        <v>1</v>
      </c>
      <c r="F230" s="55">
        <v>1</v>
      </c>
      <c r="G230" s="51" t="s">
        <v>13</v>
      </c>
      <c r="H230" s="145">
        <v>196</v>
      </c>
      <c r="I230" s="81"/>
      <c r="J230" s="81"/>
      <c r="K230" s="81"/>
      <c r="L230" s="92"/>
    </row>
    <row r="231" spans="1:12" ht="15" customHeight="1">
      <c r="A231" s="26">
        <v>3</v>
      </c>
      <c r="B231" s="37">
        <v>2</v>
      </c>
      <c r="C231" s="37">
        <v>1</v>
      </c>
      <c r="D231" s="37">
        <v>1</v>
      </c>
      <c r="E231" s="37">
        <v>1</v>
      </c>
      <c r="F231" s="31">
        <v>2</v>
      </c>
      <c r="G231" s="45" t="s">
        <v>83</v>
      </c>
      <c r="H231" s="145">
        <v>197</v>
      </c>
      <c r="I231" s="81"/>
      <c r="J231" s="81"/>
      <c r="K231" s="81"/>
      <c r="L231" s="81"/>
    </row>
    <row r="232" spans="1:12" ht="14.25" customHeight="1">
      <c r="A232" s="34">
        <v>3</v>
      </c>
      <c r="B232" s="49">
        <v>2</v>
      </c>
      <c r="C232" s="50">
        <v>1</v>
      </c>
      <c r="D232" s="50">
        <v>1</v>
      </c>
      <c r="E232" s="50">
        <v>1</v>
      </c>
      <c r="F232" s="55">
        <v>3</v>
      </c>
      <c r="G232" s="51" t="s">
        <v>170</v>
      </c>
      <c r="H232" s="145">
        <v>198</v>
      </c>
      <c r="I232" s="81"/>
      <c r="J232" s="81"/>
      <c r="K232" s="81"/>
      <c r="L232" s="80"/>
    </row>
    <row r="233" spans="1:12" ht="14.25" customHeight="1">
      <c r="A233" s="34">
        <v>3</v>
      </c>
      <c r="B233" s="49">
        <v>2</v>
      </c>
      <c r="C233" s="50">
        <v>1</v>
      </c>
      <c r="D233" s="50">
        <v>1</v>
      </c>
      <c r="E233" s="50">
        <v>1</v>
      </c>
      <c r="F233" s="55">
        <v>4</v>
      </c>
      <c r="G233" s="51" t="s">
        <v>169</v>
      </c>
      <c r="H233" s="145">
        <v>199</v>
      </c>
      <c r="I233" s="81"/>
      <c r="J233" s="80"/>
      <c r="K233" s="81"/>
      <c r="L233" s="92"/>
    </row>
    <row r="234" spans="1:12" ht="27" customHeight="1">
      <c r="A234" s="26">
        <v>3</v>
      </c>
      <c r="B234" s="37">
        <v>2</v>
      </c>
      <c r="C234" s="37">
        <v>1</v>
      </c>
      <c r="D234" s="37">
        <v>2</v>
      </c>
      <c r="E234" s="37"/>
      <c r="F234" s="31"/>
      <c r="G234" s="45" t="s">
        <v>72</v>
      </c>
      <c r="H234" s="145">
        <v>200</v>
      </c>
      <c r="I234" s="89">
        <f>I235</f>
        <v>0</v>
      </c>
      <c r="J234" s="90">
        <f>J235</f>
        <v>0</v>
      </c>
      <c r="K234" s="91">
        <f>K235</f>
        <v>0</v>
      </c>
      <c r="L234" s="91">
        <f>L235</f>
        <v>0</v>
      </c>
    </row>
    <row r="235" spans="1:12" ht="27" customHeight="1">
      <c r="A235" s="26">
        <v>3</v>
      </c>
      <c r="B235" s="37">
        <v>2</v>
      </c>
      <c r="C235" s="37">
        <v>1</v>
      </c>
      <c r="D235" s="37">
        <v>2</v>
      </c>
      <c r="E235" s="37">
        <v>1</v>
      </c>
      <c r="F235" s="31"/>
      <c r="G235" s="45" t="s">
        <v>72</v>
      </c>
      <c r="H235" s="145">
        <v>201</v>
      </c>
      <c r="I235" s="89">
        <f>SUM(I236:I237)</f>
        <v>0</v>
      </c>
      <c r="J235" s="90">
        <f>SUM(J236:J237)</f>
        <v>0</v>
      </c>
      <c r="K235" s="91">
        <f>SUM(K236:K237)</f>
        <v>0</v>
      </c>
      <c r="L235" s="91">
        <f>SUM(L236:L237)</f>
        <v>0</v>
      </c>
    </row>
    <row r="236" spans="1:12" ht="14.25" customHeight="1">
      <c r="A236" s="34">
        <v>3</v>
      </c>
      <c r="B236" s="49">
        <v>2</v>
      </c>
      <c r="C236" s="50">
        <v>1</v>
      </c>
      <c r="D236" s="50">
        <v>2</v>
      </c>
      <c r="E236" s="50">
        <v>1</v>
      </c>
      <c r="F236" s="55">
        <v>1</v>
      </c>
      <c r="G236" s="51" t="s">
        <v>73</v>
      </c>
      <c r="H236" s="145">
        <v>202</v>
      </c>
      <c r="I236" s="81"/>
      <c r="J236" s="81"/>
      <c r="K236" s="81"/>
      <c r="L236" s="81"/>
    </row>
    <row r="237" spans="1:12" ht="13.5" customHeight="1">
      <c r="A237" s="26">
        <v>3</v>
      </c>
      <c r="B237" s="37">
        <v>2</v>
      </c>
      <c r="C237" s="37">
        <v>1</v>
      </c>
      <c r="D237" s="37">
        <v>2</v>
      </c>
      <c r="E237" s="37">
        <v>1</v>
      </c>
      <c r="F237" s="31">
        <v>2</v>
      </c>
      <c r="G237" s="45" t="s">
        <v>74</v>
      </c>
      <c r="H237" s="145">
        <v>203</v>
      </c>
      <c r="I237" s="81"/>
      <c r="J237" s="81"/>
      <c r="K237" s="81"/>
      <c r="L237" s="81"/>
    </row>
    <row r="238" spans="1:12" ht="14.25" customHeight="1">
      <c r="A238" s="36">
        <v>3</v>
      </c>
      <c r="B238" s="41">
        <v>2</v>
      </c>
      <c r="C238" s="41">
        <v>1</v>
      </c>
      <c r="D238" s="41">
        <v>3</v>
      </c>
      <c r="E238" s="41"/>
      <c r="F238" s="29"/>
      <c r="G238" s="47" t="s">
        <v>127</v>
      </c>
      <c r="H238" s="145">
        <v>204</v>
      </c>
      <c r="I238" s="86">
        <f>I239</f>
        <v>0</v>
      </c>
      <c r="J238" s="87">
        <f>J239</f>
        <v>0</v>
      </c>
      <c r="K238" s="88">
        <f>K239</f>
        <v>0</v>
      </c>
      <c r="L238" s="88">
        <f>L239</f>
        <v>0</v>
      </c>
    </row>
    <row r="239" spans="1:12" ht="15" customHeight="1">
      <c r="A239" s="26">
        <v>3</v>
      </c>
      <c r="B239" s="37">
        <v>2</v>
      </c>
      <c r="C239" s="37">
        <v>1</v>
      </c>
      <c r="D239" s="37">
        <v>3</v>
      </c>
      <c r="E239" s="37">
        <v>1</v>
      </c>
      <c r="F239" s="31"/>
      <c r="G239" s="45" t="s">
        <v>127</v>
      </c>
      <c r="H239" s="145">
        <v>205</v>
      </c>
      <c r="I239" s="89">
        <f>I240+I241</f>
        <v>0</v>
      </c>
      <c r="J239" s="89">
        <f>J240+J241</f>
        <v>0</v>
      </c>
      <c r="K239" s="89">
        <f>K240+K241</f>
        <v>0</v>
      </c>
      <c r="L239" s="89">
        <f>L240+L241</f>
        <v>0</v>
      </c>
    </row>
    <row r="240" spans="1:12" ht="15" customHeight="1">
      <c r="A240" s="26">
        <v>3</v>
      </c>
      <c r="B240" s="37">
        <v>2</v>
      </c>
      <c r="C240" s="37">
        <v>1</v>
      </c>
      <c r="D240" s="37">
        <v>3</v>
      </c>
      <c r="E240" s="37">
        <v>1</v>
      </c>
      <c r="F240" s="31">
        <v>1</v>
      </c>
      <c r="G240" s="45" t="s">
        <v>76</v>
      </c>
      <c r="H240" s="145">
        <v>206</v>
      </c>
      <c r="I240" s="81"/>
      <c r="J240" s="81"/>
      <c r="K240" s="81"/>
      <c r="L240" s="81"/>
    </row>
    <row r="241" spans="1:12" ht="13.5" customHeight="1">
      <c r="A241" s="26">
        <v>3</v>
      </c>
      <c r="B241" s="37">
        <v>2</v>
      </c>
      <c r="C241" s="37">
        <v>1</v>
      </c>
      <c r="D241" s="37">
        <v>3</v>
      </c>
      <c r="E241" s="37">
        <v>1</v>
      </c>
      <c r="F241" s="31">
        <v>2</v>
      </c>
      <c r="G241" s="45" t="s">
        <v>77</v>
      </c>
      <c r="H241" s="145">
        <v>207</v>
      </c>
      <c r="I241" s="92"/>
      <c r="J241" s="85"/>
      <c r="K241" s="92"/>
      <c r="L241" s="92"/>
    </row>
    <row r="242" spans="1:12" ht="13.5" customHeight="1">
      <c r="A242" s="26">
        <v>3</v>
      </c>
      <c r="B242" s="37">
        <v>2</v>
      </c>
      <c r="C242" s="37">
        <v>1</v>
      </c>
      <c r="D242" s="37">
        <v>4</v>
      </c>
      <c r="E242" s="37"/>
      <c r="F242" s="31"/>
      <c r="G242" s="45" t="s">
        <v>75</v>
      </c>
      <c r="H242" s="145">
        <v>208</v>
      </c>
      <c r="I242" s="89">
        <f>I243</f>
        <v>0</v>
      </c>
      <c r="J242" s="91">
        <f>J243</f>
        <v>0</v>
      </c>
      <c r="K242" s="89">
        <f>K243</f>
        <v>0</v>
      </c>
      <c r="L242" s="91">
        <f>L243</f>
        <v>0</v>
      </c>
    </row>
    <row r="243" spans="1:12" ht="12.75" customHeight="1">
      <c r="A243" s="36">
        <v>3</v>
      </c>
      <c r="B243" s="41">
        <v>2</v>
      </c>
      <c r="C243" s="41">
        <v>1</v>
      </c>
      <c r="D243" s="41">
        <v>4</v>
      </c>
      <c r="E243" s="41">
        <v>1</v>
      </c>
      <c r="F243" s="29"/>
      <c r="G243" s="47" t="s">
        <v>75</v>
      </c>
      <c r="H243" s="145">
        <v>209</v>
      </c>
      <c r="I243" s="86">
        <f>SUM(I244:I245)</f>
        <v>0</v>
      </c>
      <c r="J243" s="87">
        <f>SUM(J244:J245)</f>
        <v>0</v>
      </c>
      <c r="K243" s="88">
        <f>SUM(K244:K245)</f>
        <v>0</v>
      </c>
      <c r="L243" s="88">
        <f>SUM(L244:L245)</f>
        <v>0</v>
      </c>
    </row>
    <row r="244" spans="1:12" ht="14.25" customHeight="1">
      <c r="A244" s="26">
        <v>3</v>
      </c>
      <c r="B244" s="37">
        <v>2</v>
      </c>
      <c r="C244" s="37">
        <v>1</v>
      </c>
      <c r="D244" s="37">
        <v>4</v>
      </c>
      <c r="E244" s="37">
        <v>1</v>
      </c>
      <c r="F244" s="31">
        <v>1</v>
      </c>
      <c r="G244" s="45" t="s">
        <v>76</v>
      </c>
      <c r="H244" s="145">
        <v>210</v>
      </c>
      <c r="I244" s="81"/>
      <c r="J244" s="81"/>
      <c r="K244" s="81"/>
      <c r="L244" s="81"/>
    </row>
    <row r="245" spans="1:12" ht="13.5" customHeight="1">
      <c r="A245" s="26">
        <v>3</v>
      </c>
      <c r="B245" s="37">
        <v>2</v>
      </c>
      <c r="C245" s="37">
        <v>1</v>
      </c>
      <c r="D245" s="37">
        <v>4</v>
      </c>
      <c r="E245" s="37">
        <v>1</v>
      </c>
      <c r="F245" s="31">
        <v>2</v>
      </c>
      <c r="G245" s="45" t="s">
        <v>77</v>
      </c>
      <c r="H245" s="145">
        <v>211</v>
      </c>
      <c r="I245" s="81"/>
      <c r="J245" s="81"/>
      <c r="K245" s="81"/>
      <c r="L245" s="81"/>
    </row>
    <row r="246" spans="1:12" ht="25.5">
      <c r="A246" s="26">
        <v>3</v>
      </c>
      <c r="B246" s="37">
        <v>2</v>
      </c>
      <c r="C246" s="37">
        <v>1</v>
      </c>
      <c r="D246" s="37">
        <v>5</v>
      </c>
      <c r="E246" s="37"/>
      <c r="F246" s="31"/>
      <c r="G246" s="45" t="s">
        <v>78</v>
      </c>
      <c r="H246" s="145">
        <v>212</v>
      </c>
      <c r="I246" s="89">
        <f>I248</f>
        <v>0</v>
      </c>
      <c r="J246" s="90">
        <f>J248</f>
        <v>0</v>
      </c>
      <c r="K246" s="91">
        <f>K248</f>
        <v>0</v>
      </c>
      <c r="L246" s="91">
        <f>L248</f>
        <v>0</v>
      </c>
    </row>
    <row r="247" spans="1:12">
      <c r="A247" s="305">
        <v>1</v>
      </c>
      <c r="B247" s="306"/>
      <c r="C247" s="306"/>
      <c r="D247" s="306"/>
      <c r="E247" s="306"/>
      <c r="F247" s="307"/>
      <c r="G247" s="164">
        <v>2</v>
      </c>
      <c r="H247" s="155">
        <v>3</v>
      </c>
      <c r="I247" s="156">
        <v>4</v>
      </c>
      <c r="J247" s="154">
        <v>5</v>
      </c>
      <c r="K247" s="155">
        <v>6</v>
      </c>
      <c r="L247" s="155">
        <v>7</v>
      </c>
    </row>
    <row r="248" spans="1:12" ht="30.75" customHeight="1">
      <c r="A248" s="26">
        <v>3</v>
      </c>
      <c r="B248" s="37">
        <v>2</v>
      </c>
      <c r="C248" s="37">
        <v>1</v>
      </c>
      <c r="D248" s="37">
        <v>5</v>
      </c>
      <c r="E248" s="37">
        <v>1</v>
      </c>
      <c r="F248" s="31"/>
      <c r="G248" s="45" t="s">
        <v>78</v>
      </c>
      <c r="H248" s="145">
        <v>213</v>
      </c>
      <c r="I248" s="91">
        <f>I249</f>
        <v>0</v>
      </c>
      <c r="J248" s="90">
        <f>J249</f>
        <v>0</v>
      </c>
      <c r="K248" s="91">
        <f>K249</f>
        <v>0</v>
      </c>
      <c r="L248" s="91">
        <f>L249</f>
        <v>0</v>
      </c>
    </row>
    <row r="249" spans="1:12" ht="25.5">
      <c r="A249" s="49">
        <v>3</v>
      </c>
      <c r="B249" s="50">
        <v>2</v>
      </c>
      <c r="C249" s="50">
        <v>1</v>
      </c>
      <c r="D249" s="50">
        <v>5</v>
      </c>
      <c r="E249" s="50">
        <v>1</v>
      </c>
      <c r="F249" s="55">
        <v>1</v>
      </c>
      <c r="G249" s="51" t="s">
        <v>78</v>
      </c>
      <c r="H249" s="145">
        <v>214</v>
      </c>
      <c r="I249" s="92"/>
      <c r="J249" s="92"/>
      <c r="K249" s="92"/>
      <c r="L249" s="92"/>
    </row>
    <row r="250" spans="1:12">
      <c r="A250" s="26">
        <v>3</v>
      </c>
      <c r="B250" s="37">
        <v>2</v>
      </c>
      <c r="C250" s="37">
        <v>1</v>
      </c>
      <c r="D250" s="37">
        <v>6</v>
      </c>
      <c r="E250" s="37"/>
      <c r="F250" s="31"/>
      <c r="G250" s="45" t="s">
        <v>128</v>
      </c>
      <c r="H250" s="143">
        <v>215</v>
      </c>
      <c r="I250" s="89">
        <f>I251</f>
        <v>0</v>
      </c>
      <c r="J250" s="90">
        <f t="shared" ref="J250:L251" si="23">J251</f>
        <v>0</v>
      </c>
      <c r="K250" s="91">
        <f t="shared" si="23"/>
        <v>0</v>
      </c>
      <c r="L250" s="91">
        <f t="shared" si="23"/>
        <v>0</v>
      </c>
    </row>
    <row r="251" spans="1:12">
      <c r="A251" s="26">
        <v>3</v>
      </c>
      <c r="B251" s="26">
        <v>2</v>
      </c>
      <c r="C251" s="37">
        <v>1</v>
      </c>
      <c r="D251" s="37">
        <v>6</v>
      </c>
      <c r="E251" s="37">
        <v>1</v>
      </c>
      <c r="F251" s="31"/>
      <c r="G251" s="45" t="s">
        <v>128</v>
      </c>
      <c r="H251" s="145">
        <v>216</v>
      </c>
      <c r="I251" s="89">
        <f>I252</f>
        <v>0</v>
      </c>
      <c r="J251" s="90">
        <f t="shared" si="23"/>
        <v>0</v>
      </c>
      <c r="K251" s="91">
        <f t="shared" si="23"/>
        <v>0</v>
      </c>
      <c r="L251" s="91">
        <f t="shared" si="23"/>
        <v>0</v>
      </c>
    </row>
    <row r="252" spans="1:12" ht="15.75" customHeight="1">
      <c r="A252" s="36">
        <v>3</v>
      </c>
      <c r="B252" s="36">
        <v>2</v>
      </c>
      <c r="C252" s="37">
        <v>1</v>
      </c>
      <c r="D252" s="37">
        <v>6</v>
      </c>
      <c r="E252" s="37">
        <v>1</v>
      </c>
      <c r="F252" s="31">
        <v>1</v>
      </c>
      <c r="G252" s="45" t="s">
        <v>128</v>
      </c>
      <c r="H252" s="143">
        <v>217</v>
      </c>
      <c r="I252" s="92"/>
      <c r="J252" s="92"/>
      <c r="K252" s="92"/>
      <c r="L252" s="92"/>
    </row>
    <row r="253" spans="1:12" ht="13.5" customHeight="1">
      <c r="A253" s="26">
        <v>3</v>
      </c>
      <c r="B253" s="26">
        <v>2</v>
      </c>
      <c r="C253" s="37">
        <v>1</v>
      </c>
      <c r="D253" s="37">
        <v>7</v>
      </c>
      <c r="E253" s="37"/>
      <c r="F253" s="31"/>
      <c r="G253" s="45" t="s">
        <v>129</v>
      </c>
      <c r="H253" s="145">
        <v>218</v>
      </c>
      <c r="I253" s="89">
        <f>I254</f>
        <v>0</v>
      </c>
      <c r="J253" s="90">
        <f>J254</f>
        <v>0</v>
      </c>
      <c r="K253" s="91">
        <f>K254</f>
        <v>0</v>
      </c>
      <c r="L253" s="91">
        <f>L254</f>
        <v>0</v>
      </c>
    </row>
    <row r="254" spans="1:12">
      <c r="A254" s="26">
        <v>3</v>
      </c>
      <c r="B254" s="37">
        <v>2</v>
      </c>
      <c r="C254" s="37">
        <v>1</v>
      </c>
      <c r="D254" s="37">
        <v>7</v>
      </c>
      <c r="E254" s="37">
        <v>1</v>
      </c>
      <c r="F254" s="31"/>
      <c r="G254" s="45" t="s">
        <v>129</v>
      </c>
      <c r="H254" s="143">
        <v>219</v>
      </c>
      <c r="I254" s="89">
        <f>I255+I256</f>
        <v>0</v>
      </c>
      <c r="J254" s="89">
        <f>J255+J256</f>
        <v>0</v>
      </c>
      <c r="K254" s="89">
        <f>K255+K256</f>
        <v>0</v>
      </c>
      <c r="L254" s="89">
        <f>L255+L256</f>
        <v>0</v>
      </c>
    </row>
    <row r="255" spans="1:12" ht="15" customHeight="1">
      <c r="A255" s="26">
        <v>3</v>
      </c>
      <c r="B255" s="37">
        <v>2</v>
      </c>
      <c r="C255" s="37">
        <v>1</v>
      </c>
      <c r="D255" s="37">
        <v>7</v>
      </c>
      <c r="E255" s="37">
        <v>1</v>
      </c>
      <c r="F255" s="31">
        <v>1</v>
      </c>
      <c r="G255" s="45" t="s">
        <v>76</v>
      </c>
      <c r="H255" s="145">
        <v>220</v>
      </c>
      <c r="I255" s="92"/>
      <c r="J255" s="92"/>
      <c r="K255" s="92"/>
      <c r="L255" s="92"/>
    </row>
    <row r="256" spans="1:12" ht="15" customHeight="1">
      <c r="A256" s="26">
        <v>3</v>
      </c>
      <c r="B256" s="37">
        <v>2</v>
      </c>
      <c r="C256" s="37">
        <v>1</v>
      </c>
      <c r="D256" s="37">
        <v>7</v>
      </c>
      <c r="E256" s="37">
        <v>1</v>
      </c>
      <c r="F256" s="31">
        <v>2</v>
      </c>
      <c r="G256" s="45" t="s">
        <v>77</v>
      </c>
      <c r="H256" s="143">
        <v>221</v>
      </c>
      <c r="I256" s="81"/>
      <c r="J256" s="81"/>
      <c r="K256" s="81"/>
      <c r="L256" s="81"/>
    </row>
    <row r="257" spans="1:12" ht="12" customHeight="1">
      <c r="A257" s="65">
        <v>3</v>
      </c>
      <c r="B257" s="64">
        <v>2</v>
      </c>
      <c r="C257" s="64">
        <v>2</v>
      </c>
      <c r="D257" s="38"/>
      <c r="E257" s="38"/>
      <c r="F257" s="61"/>
      <c r="G257" s="168" t="s">
        <v>79</v>
      </c>
      <c r="H257" s="145">
        <v>222</v>
      </c>
      <c r="I257" s="89">
        <f>SUM(I258+I264+I268+I272+I276+I279+I282)</f>
        <v>0</v>
      </c>
      <c r="J257" s="90">
        <f>SUM(J258+J264+J268+J272+J276+J279+J282)</f>
        <v>0</v>
      </c>
      <c r="K257" s="91">
        <f>SUM(K258+K264+K268+K272+K276+K279+K282)</f>
        <v>0</v>
      </c>
      <c r="L257" s="89">
        <f>SUM(L258+L264+L268+L272+L276+L279+L282)</f>
        <v>0</v>
      </c>
    </row>
    <row r="258" spans="1:12" ht="25.5">
      <c r="A258" s="26">
        <v>3</v>
      </c>
      <c r="B258" s="37">
        <v>2</v>
      </c>
      <c r="C258" s="37">
        <v>2</v>
      </c>
      <c r="D258" s="37">
        <v>1</v>
      </c>
      <c r="E258" s="37"/>
      <c r="F258" s="31"/>
      <c r="G258" s="45" t="s">
        <v>12</v>
      </c>
      <c r="H258" s="143">
        <v>223</v>
      </c>
      <c r="I258" s="89">
        <f>I259</f>
        <v>0</v>
      </c>
      <c r="J258" s="90">
        <f>J259</f>
        <v>0</v>
      </c>
      <c r="K258" s="91">
        <f>K259</f>
        <v>0</v>
      </c>
      <c r="L258" s="89">
        <f>L259</f>
        <v>0</v>
      </c>
    </row>
    <row r="259" spans="1:12" ht="25.5">
      <c r="A259" s="27">
        <v>3</v>
      </c>
      <c r="B259" s="26">
        <v>2</v>
      </c>
      <c r="C259" s="37">
        <v>2</v>
      </c>
      <c r="D259" s="37">
        <v>1</v>
      </c>
      <c r="E259" s="37">
        <v>1</v>
      </c>
      <c r="F259" s="31"/>
      <c r="G259" s="45" t="s">
        <v>130</v>
      </c>
      <c r="H259" s="145">
        <v>224</v>
      </c>
      <c r="I259" s="89">
        <f>SUM(I260:I263)</f>
        <v>0</v>
      </c>
      <c r="J259" s="89">
        <f>SUM(J260:J263)</f>
        <v>0</v>
      </c>
      <c r="K259" s="89">
        <f>SUM(K260:K263)</f>
        <v>0</v>
      </c>
      <c r="L259" s="89">
        <f>SUM(L260:L263)</f>
        <v>0</v>
      </c>
    </row>
    <row r="260" spans="1:12">
      <c r="A260" s="27">
        <v>3</v>
      </c>
      <c r="B260" s="26">
        <v>2</v>
      </c>
      <c r="C260" s="37">
        <v>2</v>
      </c>
      <c r="D260" s="37">
        <v>1</v>
      </c>
      <c r="E260" s="37">
        <v>1</v>
      </c>
      <c r="F260" s="31">
        <v>1</v>
      </c>
      <c r="G260" s="45" t="s">
        <v>13</v>
      </c>
      <c r="H260" s="143">
        <v>225</v>
      </c>
      <c r="I260" s="81"/>
      <c r="J260" s="81"/>
      <c r="K260" s="81"/>
      <c r="L260" s="81"/>
    </row>
    <row r="261" spans="1:12" ht="18" customHeight="1">
      <c r="A261" s="48">
        <v>3</v>
      </c>
      <c r="B261" s="36">
        <v>2</v>
      </c>
      <c r="C261" s="41">
        <v>2</v>
      </c>
      <c r="D261" s="41">
        <v>1</v>
      </c>
      <c r="E261" s="41">
        <v>1</v>
      </c>
      <c r="F261" s="29">
        <v>2</v>
      </c>
      <c r="G261" s="119" t="s">
        <v>83</v>
      </c>
      <c r="H261" s="145">
        <v>226</v>
      </c>
      <c r="I261" s="81"/>
      <c r="J261" s="81"/>
      <c r="K261" s="81"/>
      <c r="L261" s="81"/>
    </row>
    <row r="262" spans="1:12" ht="15" customHeight="1">
      <c r="A262" s="27">
        <v>3</v>
      </c>
      <c r="B262" s="26">
        <v>2</v>
      </c>
      <c r="C262" s="37">
        <v>2</v>
      </c>
      <c r="D262" s="37">
        <v>1</v>
      </c>
      <c r="E262" s="37">
        <v>1</v>
      </c>
      <c r="F262" s="31">
        <v>3</v>
      </c>
      <c r="G262" s="45" t="s">
        <v>170</v>
      </c>
      <c r="H262" s="143">
        <v>227</v>
      </c>
      <c r="I262" s="81"/>
      <c r="J262" s="81"/>
      <c r="K262" s="81"/>
      <c r="L262" s="81"/>
    </row>
    <row r="263" spans="1:12" ht="15" customHeight="1">
      <c r="A263" s="27">
        <v>3</v>
      </c>
      <c r="B263" s="26">
        <v>2</v>
      </c>
      <c r="C263" s="37">
        <v>2</v>
      </c>
      <c r="D263" s="37">
        <v>1</v>
      </c>
      <c r="E263" s="37">
        <v>1</v>
      </c>
      <c r="F263" s="31">
        <v>4</v>
      </c>
      <c r="G263" s="45" t="s">
        <v>169</v>
      </c>
      <c r="H263" s="145">
        <v>228</v>
      </c>
      <c r="I263" s="81"/>
      <c r="J263" s="80"/>
      <c r="K263" s="81"/>
      <c r="L263" s="81"/>
    </row>
    <row r="264" spans="1:12" ht="25.5">
      <c r="A264" s="27">
        <v>3</v>
      </c>
      <c r="B264" s="26">
        <v>2</v>
      </c>
      <c r="C264" s="37">
        <v>2</v>
      </c>
      <c r="D264" s="37">
        <v>2</v>
      </c>
      <c r="E264" s="37"/>
      <c r="F264" s="31"/>
      <c r="G264" s="45" t="s">
        <v>72</v>
      </c>
      <c r="H264" s="143">
        <v>229</v>
      </c>
      <c r="I264" s="89">
        <f>I265</f>
        <v>0</v>
      </c>
      <c r="J264" s="91">
        <f>J265</f>
        <v>0</v>
      </c>
      <c r="K264" s="89">
        <f>K265</f>
        <v>0</v>
      </c>
      <c r="L264" s="91">
        <f>L265</f>
        <v>0</v>
      </c>
    </row>
    <row r="265" spans="1:12" ht="25.5">
      <c r="A265" s="26">
        <v>3</v>
      </c>
      <c r="B265" s="37">
        <v>2</v>
      </c>
      <c r="C265" s="41">
        <v>2</v>
      </c>
      <c r="D265" s="41">
        <v>2</v>
      </c>
      <c r="E265" s="41">
        <v>1</v>
      </c>
      <c r="F265" s="29"/>
      <c r="G265" s="47" t="s">
        <v>72</v>
      </c>
      <c r="H265" s="145">
        <v>230</v>
      </c>
      <c r="I265" s="86">
        <f>SUM(I266:I267)</f>
        <v>0</v>
      </c>
      <c r="J265" s="87">
        <f>SUM(J266:J267)</f>
        <v>0</v>
      </c>
      <c r="K265" s="88">
        <f>SUM(K266:K267)</f>
        <v>0</v>
      </c>
      <c r="L265" s="88">
        <f>SUM(L266:L267)</f>
        <v>0</v>
      </c>
    </row>
    <row r="266" spans="1:12">
      <c r="A266" s="26">
        <v>3</v>
      </c>
      <c r="B266" s="37">
        <v>2</v>
      </c>
      <c r="C266" s="37">
        <v>2</v>
      </c>
      <c r="D266" s="37">
        <v>2</v>
      </c>
      <c r="E266" s="37">
        <v>1</v>
      </c>
      <c r="F266" s="31">
        <v>1</v>
      </c>
      <c r="G266" s="45" t="s">
        <v>73</v>
      </c>
      <c r="H266" s="143">
        <v>231</v>
      </c>
      <c r="I266" s="81"/>
      <c r="J266" s="81"/>
      <c r="K266" s="81"/>
      <c r="L266" s="81"/>
    </row>
    <row r="267" spans="1:12">
      <c r="A267" s="26">
        <v>3</v>
      </c>
      <c r="B267" s="37">
        <v>2</v>
      </c>
      <c r="C267" s="37">
        <v>2</v>
      </c>
      <c r="D267" s="37">
        <v>2</v>
      </c>
      <c r="E267" s="37">
        <v>1</v>
      </c>
      <c r="F267" s="31">
        <v>2</v>
      </c>
      <c r="G267" s="26" t="s">
        <v>74</v>
      </c>
      <c r="H267" s="145">
        <v>232</v>
      </c>
      <c r="I267" s="81"/>
      <c r="J267" s="81"/>
      <c r="K267" s="81"/>
      <c r="L267" s="81"/>
    </row>
    <row r="268" spans="1:12">
      <c r="A268" s="26">
        <v>3</v>
      </c>
      <c r="B268" s="37">
        <v>2</v>
      </c>
      <c r="C268" s="37">
        <v>2</v>
      </c>
      <c r="D268" s="37">
        <v>3</v>
      </c>
      <c r="E268" s="37"/>
      <c r="F268" s="31"/>
      <c r="G268" s="45" t="s">
        <v>127</v>
      </c>
      <c r="H268" s="143">
        <v>233</v>
      </c>
      <c r="I268" s="89">
        <f>I269</f>
        <v>0</v>
      </c>
      <c r="J268" s="90">
        <f>J269</f>
        <v>0</v>
      </c>
      <c r="K268" s="91">
        <f>K269</f>
        <v>0</v>
      </c>
      <c r="L268" s="91">
        <f>L269</f>
        <v>0</v>
      </c>
    </row>
    <row r="269" spans="1:12" ht="14.25" customHeight="1">
      <c r="A269" s="36">
        <v>3</v>
      </c>
      <c r="B269" s="37">
        <v>2</v>
      </c>
      <c r="C269" s="37">
        <v>2</v>
      </c>
      <c r="D269" s="37">
        <v>3</v>
      </c>
      <c r="E269" s="37">
        <v>1</v>
      </c>
      <c r="F269" s="31"/>
      <c r="G269" s="45" t="s">
        <v>127</v>
      </c>
      <c r="H269" s="145">
        <v>234</v>
      </c>
      <c r="I269" s="89">
        <f>I270+I271</f>
        <v>0</v>
      </c>
      <c r="J269" s="89">
        <f>J270+J271</f>
        <v>0</v>
      </c>
      <c r="K269" s="89">
        <f>K270+K271</f>
        <v>0</v>
      </c>
      <c r="L269" s="89">
        <f>L270+L271</f>
        <v>0</v>
      </c>
    </row>
    <row r="270" spans="1:12" ht="14.25" customHeight="1">
      <c r="A270" s="36">
        <v>3</v>
      </c>
      <c r="B270" s="37">
        <v>2</v>
      </c>
      <c r="C270" s="37">
        <v>2</v>
      </c>
      <c r="D270" s="37">
        <v>3</v>
      </c>
      <c r="E270" s="37">
        <v>1</v>
      </c>
      <c r="F270" s="31">
        <v>1</v>
      </c>
      <c r="G270" s="45" t="s">
        <v>76</v>
      </c>
      <c r="H270" s="143">
        <v>235</v>
      </c>
      <c r="I270" s="84"/>
      <c r="J270" s="85"/>
      <c r="K270" s="84"/>
      <c r="L270" s="80"/>
    </row>
    <row r="271" spans="1:12" ht="14.25" customHeight="1">
      <c r="A271" s="36">
        <v>3</v>
      </c>
      <c r="B271" s="37">
        <v>2</v>
      </c>
      <c r="C271" s="37">
        <v>2</v>
      </c>
      <c r="D271" s="37">
        <v>3</v>
      </c>
      <c r="E271" s="37">
        <v>1</v>
      </c>
      <c r="F271" s="31">
        <v>2</v>
      </c>
      <c r="G271" s="45" t="s">
        <v>77</v>
      </c>
      <c r="H271" s="145">
        <v>236</v>
      </c>
      <c r="I271" s="84"/>
      <c r="J271" s="80"/>
      <c r="K271" s="84"/>
      <c r="L271" s="92"/>
    </row>
    <row r="272" spans="1:12" ht="14.25" customHeight="1">
      <c r="A272" s="26">
        <v>3</v>
      </c>
      <c r="B272" s="37">
        <v>2</v>
      </c>
      <c r="C272" s="37">
        <v>2</v>
      </c>
      <c r="D272" s="37">
        <v>4</v>
      </c>
      <c r="E272" s="37"/>
      <c r="F272" s="31"/>
      <c r="G272" s="45" t="s">
        <v>75</v>
      </c>
      <c r="H272" s="143">
        <v>237</v>
      </c>
      <c r="I272" s="89">
        <f>I273</f>
        <v>0</v>
      </c>
      <c r="J272" s="90">
        <f>J273</f>
        <v>0</v>
      </c>
      <c r="K272" s="91">
        <f>K273</f>
        <v>0</v>
      </c>
      <c r="L272" s="91">
        <f>L273</f>
        <v>0</v>
      </c>
    </row>
    <row r="273" spans="1:12">
      <c r="A273" s="26">
        <v>3</v>
      </c>
      <c r="B273" s="37">
        <v>2</v>
      </c>
      <c r="C273" s="37">
        <v>2</v>
      </c>
      <c r="D273" s="37">
        <v>4</v>
      </c>
      <c r="E273" s="37">
        <v>1</v>
      </c>
      <c r="F273" s="31"/>
      <c r="G273" s="45" t="s">
        <v>75</v>
      </c>
      <c r="H273" s="145">
        <v>238</v>
      </c>
      <c r="I273" s="89">
        <f>SUM(I274:I275)</f>
        <v>0</v>
      </c>
      <c r="J273" s="90">
        <f>SUM(J274:J275)</f>
        <v>0</v>
      </c>
      <c r="K273" s="91">
        <f>SUM(K274:K275)</f>
        <v>0</v>
      </c>
      <c r="L273" s="91">
        <f>SUM(L274:L275)</f>
        <v>0</v>
      </c>
    </row>
    <row r="274" spans="1:12" ht="14.25" customHeight="1">
      <c r="A274" s="26">
        <v>3</v>
      </c>
      <c r="B274" s="37">
        <v>2</v>
      </c>
      <c r="C274" s="37">
        <v>2</v>
      </c>
      <c r="D274" s="37">
        <v>4</v>
      </c>
      <c r="E274" s="37">
        <v>1</v>
      </c>
      <c r="F274" s="31">
        <v>1</v>
      </c>
      <c r="G274" s="45" t="s">
        <v>76</v>
      </c>
      <c r="H274" s="143">
        <v>239</v>
      </c>
      <c r="I274" s="81"/>
      <c r="J274" s="81"/>
      <c r="K274" s="81"/>
      <c r="L274" s="81"/>
    </row>
    <row r="275" spans="1:12" ht="14.25" customHeight="1">
      <c r="A275" s="36">
        <v>3</v>
      </c>
      <c r="B275" s="41">
        <v>2</v>
      </c>
      <c r="C275" s="41">
        <v>2</v>
      </c>
      <c r="D275" s="41">
        <v>4</v>
      </c>
      <c r="E275" s="41">
        <v>1</v>
      </c>
      <c r="F275" s="29">
        <v>2</v>
      </c>
      <c r="G275" s="27" t="s">
        <v>77</v>
      </c>
      <c r="H275" s="145">
        <v>240</v>
      </c>
      <c r="I275" s="81"/>
      <c r="J275" s="81"/>
      <c r="K275" s="81"/>
      <c r="L275" s="81"/>
    </row>
    <row r="276" spans="1:12" ht="25.5">
      <c r="A276" s="26">
        <v>3</v>
      </c>
      <c r="B276" s="37">
        <v>2</v>
      </c>
      <c r="C276" s="37">
        <v>2</v>
      </c>
      <c r="D276" s="37">
        <v>5</v>
      </c>
      <c r="E276" s="37"/>
      <c r="F276" s="31"/>
      <c r="G276" s="45" t="s">
        <v>78</v>
      </c>
      <c r="H276" s="143">
        <v>241</v>
      </c>
      <c r="I276" s="89">
        <f>I277</f>
        <v>0</v>
      </c>
      <c r="J276" s="90">
        <f t="shared" ref="J276:L277" si="24">J277</f>
        <v>0</v>
      </c>
      <c r="K276" s="91">
        <f t="shared" si="24"/>
        <v>0</v>
      </c>
      <c r="L276" s="91">
        <f t="shared" si="24"/>
        <v>0</v>
      </c>
    </row>
    <row r="277" spans="1:12" ht="26.25" customHeight="1">
      <c r="A277" s="26">
        <v>3</v>
      </c>
      <c r="B277" s="37">
        <v>2</v>
      </c>
      <c r="C277" s="37">
        <v>2</v>
      </c>
      <c r="D277" s="37">
        <v>5</v>
      </c>
      <c r="E277" s="37">
        <v>1</v>
      </c>
      <c r="F277" s="31"/>
      <c r="G277" s="45" t="s">
        <v>78</v>
      </c>
      <c r="H277" s="145">
        <v>242</v>
      </c>
      <c r="I277" s="89">
        <f>I278</f>
        <v>0</v>
      </c>
      <c r="J277" s="90">
        <f t="shared" si="24"/>
        <v>0</v>
      </c>
      <c r="K277" s="90">
        <f t="shared" si="24"/>
        <v>0</v>
      </c>
      <c r="L277" s="91">
        <f t="shared" si="24"/>
        <v>0</v>
      </c>
    </row>
    <row r="278" spans="1:12" ht="27" customHeight="1">
      <c r="A278" s="26">
        <v>3</v>
      </c>
      <c r="B278" s="37">
        <v>2</v>
      </c>
      <c r="C278" s="37">
        <v>2</v>
      </c>
      <c r="D278" s="37">
        <v>5</v>
      </c>
      <c r="E278" s="37">
        <v>1</v>
      </c>
      <c r="F278" s="31">
        <v>1</v>
      </c>
      <c r="G278" s="45" t="s">
        <v>78</v>
      </c>
      <c r="H278" s="143">
        <v>243</v>
      </c>
      <c r="I278" s="92"/>
      <c r="J278" s="92"/>
      <c r="K278" s="92"/>
      <c r="L278" s="92"/>
    </row>
    <row r="279" spans="1:12" ht="13.5" customHeight="1">
      <c r="A279" s="26">
        <v>3</v>
      </c>
      <c r="B279" s="37">
        <v>2</v>
      </c>
      <c r="C279" s="37">
        <v>2</v>
      </c>
      <c r="D279" s="37">
        <v>6</v>
      </c>
      <c r="E279" s="37"/>
      <c r="F279" s="31"/>
      <c r="G279" s="45" t="s">
        <v>128</v>
      </c>
      <c r="H279" s="145">
        <v>244</v>
      </c>
      <c r="I279" s="89">
        <f>I280</f>
        <v>0</v>
      </c>
      <c r="J279" s="113">
        <f t="shared" ref="J279:L280" si="25">J280</f>
        <v>0</v>
      </c>
      <c r="K279" s="90">
        <f t="shared" si="25"/>
        <v>0</v>
      </c>
      <c r="L279" s="91">
        <f t="shared" si="25"/>
        <v>0</v>
      </c>
    </row>
    <row r="280" spans="1:12" ht="15" customHeight="1">
      <c r="A280" s="26">
        <v>3</v>
      </c>
      <c r="B280" s="37">
        <v>2</v>
      </c>
      <c r="C280" s="37">
        <v>2</v>
      </c>
      <c r="D280" s="37">
        <v>6</v>
      </c>
      <c r="E280" s="37">
        <v>1</v>
      </c>
      <c r="F280" s="31"/>
      <c r="G280" s="45" t="s">
        <v>128</v>
      </c>
      <c r="H280" s="143">
        <v>245</v>
      </c>
      <c r="I280" s="89">
        <f>I281</f>
        <v>0</v>
      </c>
      <c r="J280" s="113">
        <f t="shared" si="25"/>
        <v>0</v>
      </c>
      <c r="K280" s="90">
        <f t="shared" si="25"/>
        <v>0</v>
      </c>
      <c r="L280" s="91">
        <f t="shared" si="25"/>
        <v>0</v>
      </c>
    </row>
    <row r="281" spans="1:12" ht="15" customHeight="1">
      <c r="A281" s="26">
        <v>3</v>
      </c>
      <c r="B281" s="50">
        <v>2</v>
      </c>
      <c r="C281" s="50">
        <v>2</v>
      </c>
      <c r="D281" s="37">
        <v>6</v>
      </c>
      <c r="E281" s="50">
        <v>1</v>
      </c>
      <c r="F281" s="55">
        <v>1</v>
      </c>
      <c r="G281" s="51" t="s">
        <v>128</v>
      </c>
      <c r="H281" s="145">
        <v>246</v>
      </c>
      <c r="I281" s="92"/>
      <c r="J281" s="92"/>
      <c r="K281" s="92"/>
      <c r="L281" s="92"/>
    </row>
    <row r="282" spans="1:12" ht="15" customHeight="1">
      <c r="A282" s="27">
        <v>3</v>
      </c>
      <c r="B282" s="26">
        <v>2</v>
      </c>
      <c r="C282" s="37">
        <v>2</v>
      </c>
      <c r="D282" s="37">
        <v>7</v>
      </c>
      <c r="E282" s="37"/>
      <c r="F282" s="31"/>
      <c r="G282" s="45" t="s">
        <v>129</v>
      </c>
      <c r="H282" s="143">
        <v>247</v>
      </c>
      <c r="I282" s="89">
        <f>I283</f>
        <v>0</v>
      </c>
      <c r="J282" s="113">
        <f>J283</f>
        <v>0</v>
      </c>
      <c r="K282" s="90">
        <f>K283</f>
        <v>0</v>
      </c>
      <c r="L282" s="91">
        <f>L283</f>
        <v>0</v>
      </c>
    </row>
    <row r="283" spans="1:12" ht="15.75" customHeight="1">
      <c r="A283" s="27">
        <v>3</v>
      </c>
      <c r="B283" s="26">
        <v>2</v>
      </c>
      <c r="C283" s="37">
        <v>2</v>
      </c>
      <c r="D283" s="37">
        <v>7</v>
      </c>
      <c r="E283" s="37">
        <v>1</v>
      </c>
      <c r="F283" s="31"/>
      <c r="G283" s="45" t="s">
        <v>129</v>
      </c>
      <c r="H283" s="145">
        <v>248</v>
      </c>
      <c r="I283" s="89">
        <f>I284+I285</f>
        <v>0</v>
      </c>
      <c r="J283" s="89">
        <f>J284+J285</f>
        <v>0</v>
      </c>
      <c r="K283" s="89">
        <f>K284+K285</f>
        <v>0</v>
      </c>
      <c r="L283" s="89">
        <f>L284+L285</f>
        <v>0</v>
      </c>
    </row>
    <row r="284" spans="1:12" ht="13.5" customHeight="1">
      <c r="A284" s="27">
        <v>3</v>
      </c>
      <c r="B284" s="26">
        <v>2</v>
      </c>
      <c r="C284" s="26">
        <v>2</v>
      </c>
      <c r="D284" s="37">
        <v>7</v>
      </c>
      <c r="E284" s="37">
        <v>1</v>
      </c>
      <c r="F284" s="31">
        <v>1</v>
      </c>
      <c r="G284" s="45" t="s">
        <v>76</v>
      </c>
      <c r="H284" s="143">
        <v>249</v>
      </c>
      <c r="I284" s="92"/>
      <c r="J284" s="92"/>
      <c r="K284" s="92"/>
      <c r="L284" s="92"/>
    </row>
    <row r="285" spans="1:12" ht="16.5" customHeight="1">
      <c r="A285" s="27">
        <v>3</v>
      </c>
      <c r="B285" s="26">
        <v>2</v>
      </c>
      <c r="C285" s="26">
        <v>2</v>
      </c>
      <c r="D285" s="37">
        <v>7</v>
      </c>
      <c r="E285" s="37">
        <v>1</v>
      </c>
      <c r="F285" s="31">
        <v>2</v>
      </c>
      <c r="G285" s="45" t="s">
        <v>77</v>
      </c>
      <c r="H285" s="145">
        <v>250</v>
      </c>
      <c r="I285" s="81"/>
      <c r="J285" s="81"/>
      <c r="K285" s="81"/>
      <c r="L285" s="81"/>
    </row>
    <row r="286" spans="1:12" ht="29.25" customHeight="1">
      <c r="A286" s="28">
        <v>3</v>
      </c>
      <c r="B286" s="28">
        <v>3</v>
      </c>
      <c r="C286" s="35"/>
      <c r="D286" s="40"/>
      <c r="E286" s="40"/>
      <c r="F286" s="53"/>
      <c r="G286" s="46" t="s">
        <v>131</v>
      </c>
      <c r="H286" s="143">
        <v>251</v>
      </c>
      <c r="I286" s="74">
        <f>SUM(I287+I316)</f>
        <v>0</v>
      </c>
      <c r="J286" s="95">
        <f>SUM(J287+J316)</f>
        <v>0</v>
      </c>
      <c r="K286" s="94">
        <f>SUM(K287+K316)</f>
        <v>0</v>
      </c>
      <c r="L286" s="75">
        <f>SUM(L287+L316)</f>
        <v>0</v>
      </c>
    </row>
    <row r="287" spans="1:12" ht="17.25" customHeight="1">
      <c r="A287" s="27">
        <v>3</v>
      </c>
      <c r="B287" s="27">
        <v>3</v>
      </c>
      <c r="C287" s="26">
        <v>1</v>
      </c>
      <c r="D287" s="37"/>
      <c r="E287" s="37"/>
      <c r="F287" s="31"/>
      <c r="G287" s="168" t="s">
        <v>71</v>
      </c>
      <c r="H287" s="145">
        <v>252</v>
      </c>
      <c r="I287" s="89">
        <f>SUM(I289+I294+I298+I302+I306+I309+I312)</f>
        <v>0</v>
      </c>
      <c r="J287" s="113">
        <f>SUM(J289+J294+J298+J302+J306+J309+J312)</f>
        <v>0</v>
      </c>
      <c r="K287" s="90">
        <f>SUM(K289+K294+K298+K302+K306+K309+K312)</f>
        <v>0</v>
      </c>
      <c r="L287" s="91">
        <f>SUM(L289+L294+L298+L302+L306+L309+L312)</f>
        <v>0</v>
      </c>
    </row>
    <row r="288" spans="1:12" ht="12" customHeight="1">
      <c r="A288" s="305">
        <v>1</v>
      </c>
      <c r="B288" s="306"/>
      <c r="C288" s="306"/>
      <c r="D288" s="306"/>
      <c r="E288" s="306"/>
      <c r="F288" s="307"/>
      <c r="G288" s="154">
        <v>2</v>
      </c>
      <c r="H288" s="155">
        <v>3</v>
      </c>
      <c r="I288" s="156">
        <v>4</v>
      </c>
      <c r="J288" s="165">
        <v>5</v>
      </c>
      <c r="K288" s="155">
        <v>6</v>
      </c>
      <c r="L288" s="155">
        <v>7</v>
      </c>
    </row>
    <row r="289" spans="1:12" ht="26.25" customHeight="1">
      <c r="A289" s="27">
        <v>3</v>
      </c>
      <c r="B289" s="27">
        <v>3</v>
      </c>
      <c r="C289" s="26">
        <v>1</v>
      </c>
      <c r="D289" s="37">
        <v>1</v>
      </c>
      <c r="E289" s="37"/>
      <c r="F289" s="31"/>
      <c r="G289" s="45" t="s">
        <v>125</v>
      </c>
      <c r="H289" s="143">
        <v>253</v>
      </c>
      <c r="I289" s="89">
        <f>I290</f>
        <v>0</v>
      </c>
      <c r="J289" s="113">
        <f>J290</f>
        <v>0</v>
      </c>
      <c r="K289" s="90">
        <f>K290</f>
        <v>0</v>
      </c>
      <c r="L289" s="91">
        <f>L290</f>
        <v>0</v>
      </c>
    </row>
    <row r="290" spans="1:12" ht="27.75" customHeight="1">
      <c r="A290" s="27">
        <v>3</v>
      </c>
      <c r="B290" s="27">
        <v>3</v>
      </c>
      <c r="C290" s="26">
        <v>1</v>
      </c>
      <c r="D290" s="37">
        <v>1</v>
      </c>
      <c r="E290" s="37">
        <v>1</v>
      </c>
      <c r="F290" s="31"/>
      <c r="G290" s="45" t="s">
        <v>125</v>
      </c>
      <c r="H290" s="145">
        <v>254</v>
      </c>
      <c r="I290" s="89">
        <f>SUM(I291:I293)</f>
        <v>0</v>
      </c>
      <c r="J290" s="113">
        <f>SUM(J291:J293)</f>
        <v>0</v>
      </c>
      <c r="K290" s="90">
        <f>SUM(K291:K293)</f>
        <v>0</v>
      </c>
      <c r="L290" s="91">
        <f>SUM(L291:L293)</f>
        <v>0</v>
      </c>
    </row>
    <row r="291" spans="1:12" ht="15" customHeight="1">
      <c r="A291" s="27">
        <v>3</v>
      </c>
      <c r="B291" s="27">
        <v>3</v>
      </c>
      <c r="C291" s="26">
        <v>1</v>
      </c>
      <c r="D291" s="37">
        <v>1</v>
      </c>
      <c r="E291" s="37">
        <v>1</v>
      </c>
      <c r="F291" s="31">
        <v>1</v>
      </c>
      <c r="G291" s="45" t="s">
        <v>13</v>
      </c>
      <c r="H291" s="143">
        <v>255</v>
      </c>
      <c r="I291" s="81"/>
      <c r="J291" s="81"/>
      <c r="K291" s="81"/>
      <c r="L291" s="81"/>
    </row>
    <row r="292" spans="1:12" ht="14.25" customHeight="1">
      <c r="A292" s="27">
        <v>3</v>
      </c>
      <c r="B292" s="27">
        <v>3</v>
      </c>
      <c r="C292" s="26">
        <v>1</v>
      </c>
      <c r="D292" s="37">
        <v>1</v>
      </c>
      <c r="E292" s="37">
        <v>1</v>
      </c>
      <c r="F292" s="31">
        <v>2</v>
      </c>
      <c r="G292" s="45" t="s">
        <v>83</v>
      </c>
      <c r="H292" s="145">
        <v>256</v>
      </c>
      <c r="I292" s="81"/>
      <c r="J292" s="81"/>
      <c r="K292" s="81"/>
      <c r="L292" s="81"/>
    </row>
    <row r="293" spans="1:12" ht="19.5" customHeight="1">
      <c r="A293" s="27">
        <v>3</v>
      </c>
      <c r="B293" s="26">
        <v>3</v>
      </c>
      <c r="C293" s="36">
        <v>1</v>
      </c>
      <c r="D293" s="37">
        <v>1</v>
      </c>
      <c r="E293" s="37">
        <v>1</v>
      </c>
      <c r="F293" s="31">
        <v>3</v>
      </c>
      <c r="G293" s="45" t="s">
        <v>126</v>
      </c>
      <c r="H293" s="143">
        <v>257</v>
      </c>
      <c r="I293" s="81"/>
      <c r="J293" s="81"/>
      <c r="K293" s="81"/>
      <c r="L293" s="81"/>
    </row>
    <row r="294" spans="1:12" ht="25.5">
      <c r="A294" s="48">
        <v>3</v>
      </c>
      <c r="B294" s="36">
        <v>3</v>
      </c>
      <c r="C294" s="26">
        <v>1</v>
      </c>
      <c r="D294" s="37">
        <v>2</v>
      </c>
      <c r="E294" s="37"/>
      <c r="F294" s="31"/>
      <c r="G294" s="45" t="s">
        <v>80</v>
      </c>
      <c r="H294" s="145">
        <v>258</v>
      </c>
      <c r="I294" s="89">
        <f>I295</f>
        <v>0</v>
      </c>
      <c r="J294" s="113">
        <f>J295</f>
        <v>0</v>
      </c>
      <c r="K294" s="90">
        <f>K295</f>
        <v>0</v>
      </c>
      <c r="L294" s="91">
        <f>L295</f>
        <v>0</v>
      </c>
    </row>
    <row r="295" spans="1:12" ht="24.75" customHeight="1">
      <c r="A295" s="48">
        <v>3</v>
      </c>
      <c r="B295" s="48">
        <v>3</v>
      </c>
      <c r="C295" s="36">
        <v>1</v>
      </c>
      <c r="D295" s="41">
        <v>2</v>
      </c>
      <c r="E295" s="41">
        <v>1</v>
      </c>
      <c r="F295" s="29"/>
      <c r="G295" s="47" t="s">
        <v>80</v>
      </c>
      <c r="H295" s="145">
        <v>259</v>
      </c>
      <c r="I295" s="86">
        <f>SUM(I296:I297)</f>
        <v>0</v>
      </c>
      <c r="J295" s="114">
        <f>SUM(J296:J297)</f>
        <v>0</v>
      </c>
      <c r="K295" s="87">
        <f>SUM(K296:K297)</f>
        <v>0</v>
      </c>
      <c r="L295" s="88">
        <f>SUM(L296:L297)</f>
        <v>0</v>
      </c>
    </row>
    <row r="296" spans="1:12" ht="15" customHeight="1">
      <c r="A296" s="27">
        <v>3</v>
      </c>
      <c r="B296" s="27">
        <v>3</v>
      </c>
      <c r="C296" s="26">
        <v>1</v>
      </c>
      <c r="D296" s="37">
        <v>2</v>
      </c>
      <c r="E296" s="37">
        <v>1</v>
      </c>
      <c r="F296" s="31">
        <v>1</v>
      </c>
      <c r="G296" s="45" t="s">
        <v>73</v>
      </c>
      <c r="H296" s="145">
        <v>260</v>
      </c>
      <c r="I296" s="81"/>
      <c r="J296" s="81"/>
      <c r="K296" s="81"/>
      <c r="L296" s="81"/>
    </row>
    <row r="297" spans="1:12" ht="13.5" customHeight="1">
      <c r="A297" s="30">
        <v>3</v>
      </c>
      <c r="B297" s="58">
        <v>3</v>
      </c>
      <c r="C297" s="49">
        <v>1</v>
      </c>
      <c r="D297" s="50">
        <v>2</v>
      </c>
      <c r="E297" s="50">
        <v>1</v>
      </c>
      <c r="F297" s="55">
        <v>2</v>
      </c>
      <c r="G297" s="51" t="s">
        <v>74</v>
      </c>
      <c r="H297" s="145">
        <v>261</v>
      </c>
      <c r="I297" s="81"/>
      <c r="J297" s="81"/>
      <c r="K297" s="81"/>
      <c r="L297" s="81"/>
    </row>
    <row r="298" spans="1:12" ht="14.25" customHeight="1">
      <c r="A298" s="26">
        <v>3</v>
      </c>
      <c r="B298" s="45">
        <v>3</v>
      </c>
      <c r="C298" s="26">
        <v>1</v>
      </c>
      <c r="D298" s="37">
        <v>3</v>
      </c>
      <c r="E298" s="37"/>
      <c r="F298" s="31"/>
      <c r="G298" s="45" t="s">
        <v>127</v>
      </c>
      <c r="H298" s="145">
        <v>262</v>
      </c>
      <c r="I298" s="89">
        <f>I299</f>
        <v>0</v>
      </c>
      <c r="J298" s="113">
        <f>J299</f>
        <v>0</v>
      </c>
      <c r="K298" s="90">
        <f>K299</f>
        <v>0</v>
      </c>
      <c r="L298" s="91">
        <f>L299</f>
        <v>0</v>
      </c>
    </row>
    <row r="299" spans="1:12" ht="15" customHeight="1">
      <c r="A299" s="26">
        <v>3</v>
      </c>
      <c r="B299" s="51">
        <v>3</v>
      </c>
      <c r="C299" s="49">
        <v>1</v>
      </c>
      <c r="D299" s="50">
        <v>3</v>
      </c>
      <c r="E299" s="50">
        <v>1</v>
      </c>
      <c r="F299" s="55"/>
      <c r="G299" s="51" t="s">
        <v>127</v>
      </c>
      <c r="H299" s="145">
        <v>263</v>
      </c>
      <c r="I299" s="91">
        <f>I300+I301</f>
        <v>0</v>
      </c>
      <c r="J299" s="91">
        <f>J300+J301</f>
        <v>0</v>
      </c>
      <c r="K299" s="91">
        <f>K300+K301</f>
        <v>0</v>
      </c>
      <c r="L299" s="91">
        <f>L300+L301</f>
        <v>0</v>
      </c>
    </row>
    <row r="300" spans="1:12" ht="14.25" customHeight="1">
      <c r="A300" s="26">
        <v>3</v>
      </c>
      <c r="B300" s="45">
        <v>3</v>
      </c>
      <c r="C300" s="26">
        <v>1</v>
      </c>
      <c r="D300" s="37">
        <v>3</v>
      </c>
      <c r="E300" s="37">
        <v>1</v>
      </c>
      <c r="F300" s="31">
        <v>1</v>
      </c>
      <c r="G300" s="45" t="s">
        <v>76</v>
      </c>
      <c r="H300" s="145">
        <v>264</v>
      </c>
      <c r="I300" s="92"/>
      <c r="J300" s="92"/>
      <c r="K300" s="92"/>
      <c r="L300" s="93"/>
    </row>
    <row r="301" spans="1:12" ht="14.25" customHeight="1">
      <c r="A301" s="26">
        <v>3</v>
      </c>
      <c r="B301" s="45">
        <v>3</v>
      </c>
      <c r="C301" s="26">
        <v>1</v>
      </c>
      <c r="D301" s="37">
        <v>3</v>
      </c>
      <c r="E301" s="37">
        <v>1</v>
      </c>
      <c r="F301" s="31">
        <v>2</v>
      </c>
      <c r="G301" s="45" t="s">
        <v>77</v>
      </c>
      <c r="H301" s="145">
        <v>265</v>
      </c>
      <c r="I301" s="81"/>
      <c r="J301" s="81"/>
      <c r="K301" s="81"/>
      <c r="L301" s="81"/>
    </row>
    <row r="302" spans="1:12">
      <c r="A302" s="26">
        <v>3</v>
      </c>
      <c r="B302" s="45">
        <v>3</v>
      </c>
      <c r="C302" s="26">
        <v>1</v>
      </c>
      <c r="D302" s="37">
        <v>4</v>
      </c>
      <c r="E302" s="37"/>
      <c r="F302" s="31"/>
      <c r="G302" s="45" t="s">
        <v>81</v>
      </c>
      <c r="H302" s="145">
        <v>266</v>
      </c>
      <c r="I302" s="89">
        <f>I303</f>
        <v>0</v>
      </c>
      <c r="J302" s="113">
        <f>J303</f>
        <v>0</v>
      </c>
      <c r="K302" s="90">
        <f>K303</f>
        <v>0</v>
      </c>
      <c r="L302" s="91">
        <f>L303</f>
        <v>0</v>
      </c>
    </row>
    <row r="303" spans="1:12" ht="15" customHeight="1">
      <c r="A303" s="27">
        <v>3</v>
      </c>
      <c r="B303" s="26">
        <v>3</v>
      </c>
      <c r="C303" s="37">
        <v>1</v>
      </c>
      <c r="D303" s="37">
        <v>4</v>
      </c>
      <c r="E303" s="37">
        <v>1</v>
      </c>
      <c r="F303" s="31"/>
      <c r="G303" s="45" t="s">
        <v>81</v>
      </c>
      <c r="H303" s="145">
        <v>267</v>
      </c>
      <c r="I303" s="89">
        <f>SUM(I304:I305)</f>
        <v>0</v>
      </c>
      <c r="J303" s="89">
        <f>SUM(J304:J305)</f>
        <v>0</v>
      </c>
      <c r="K303" s="89">
        <f>SUM(K304:K305)</f>
        <v>0</v>
      </c>
      <c r="L303" s="89">
        <f>SUM(L304:L305)</f>
        <v>0</v>
      </c>
    </row>
    <row r="304" spans="1:12">
      <c r="A304" s="27">
        <v>3</v>
      </c>
      <c r="B304" s="26">
        <v>3</v>
      </c>
      <c r="C304" s="37">
        <v>1</v>
      </c>
      <c r="D304" s="37">
        <v>4</v>
      </c>
      <c r="E304" s="37">
        <v>1</v>
      </c>
      <c r="F304" s="31">
        <v>1</v>
      </c>
      <c r="G304" s="45" t="s">
        <v>76</v>
      </c>
      <c r="H304" s="145">
        <v>268</v>
      </c>
      <c r="I304" s="80"/>
      <c r="J304" s="81"/>
      <c r="K304" s="81"/>
      <c r="L304" s="80"/>
    </row>
    <row r="305" spans="1:12" ht="14.25" customHeight="1">
      <c r="A305" s="26">
        <v>3</v>
      </c>
      <c r="B305" s="37">
        <v>3</v>
      </c>
      <c r="C305" s="37">
        <v>1</v>
      </c>
      <c r="D305" s="37">
        <v>4</v>
      </c>
      <c r="E305" s="37">
        <v>1</v>
      </c>
      <c r="F305" s="31">
        <v>2</v>
      </c>
      <c r="G305" s="37" t="s">
        <v>77</v>
      </c>
      <c r="H305" s="145">
        <v>269</v>
      </c>
      <c r="I305" s="81"/>
      <c r="J305" s="92"/>
      <c r="K305" s="92"/>
      <c r="L305" s="93"/>
    </row>
    <row r="306" spans="1:12" ht="27" customHeight="1">
      <c r="A306" s="26">
        <v>3</v>
      </c>
      <c r="B306" s="37">
        <v>3</v>
      </c>
      <c r="C306" s="37">
        <v>1</v>
      </c>
      <c r="D306" s="37">
        <v>5</v>
      </c>
      <c r="E306" s="37"/>
      <c r="F306" s="31"/>
      <c r="G306" s="45" t="s">
        <v>82</v>
      </c>
      <c r="H306" s="145">
        <v>270</v>
      </c>
      <c r="I306" s="88">
        <f t="shared" ref="I306:L307" si="26">I307</f>
        <v>0</v>
      </c>
      <c r="J306" s="113">
        <f t="shared" si="26"/>
        <v>0</v>
      </c>
      <c r="K306" s="91">
        <f t="shared" si="26"/>
        <v>0</v>
      </c>
      <c r="L306" s="91">
        <f t="shared" si="26"/>
        <v>0</v>
      </c>
    </row>
    <row r="307" spans="1:12" ht="27" customHeight="1">
      <c r="A307" s="36">
        <v>3</v>
      </c>
      <c r="B307" s="50">
        <v>3</v>
      </c>
      <c r="C307" s="50">
        <v>1</v>
      </c>
      <c r="D307" s="50">
        <v>5</v>
      </c>
      <c r="E307" s="50">
        <v>1</v>
      </c>
      <c r="F307" s="55"/>
      <c r="G307" s="51" t="s">
        <v>82</v>
      </c>
      <c r="H307" s="145">
        <v>271</v>
      </c>
      <c r="I307" s="91">
        <f t="shared" si="26"/>
        <v>0</v>
      </c>
      <c r="J307" s="114">
        <f t="shared" si="26"/>
        <v>0</v>
      </c>
      <c r="K307" s="88">
        <f t="shared" si="26"/>
        <v>0</v>
      </c>
      <c r="L307" s="88">
        <f t="shared" si="26"/>
        <v>0</v>
      </c>
    </row>
    <row r="308" spans="1:12" ht="25.5" customHeight="1">
      <c r="A308" s="26">
        <v>3</v>
      </c>
      <c r="B308" s="37">
        <v>3</v>
      </c>
      <c r="C308" s="37">
        <v>1</v>
      </c>
      <c r="D308" s="37">
        <v>5</v>
      </c>
      <c r="E308" s="37">
        <v>1</v>
      </c>
      <c r="F308" s="31">
        <v>1</v>
      </c>
      <c r="G308" s="45" t="s">
        <v>82</v>
      </c>
      <c r="H308" s="145">
        <v>272</v>
      </c>
      <c r="I308" s="81"/>
      <c r="J308" s="92"/>
      <c r="K308" s="92"/>
      <c r="L308" s="93"/>
    </row>
    <row r="309" spans="1:12" ht="12.75" customHeight="1">
      <c r="A309" s="26">
        <v>3</v>
      </c>
      <c r="B309" s="37">
        <v>3</v>
      </c>
      <c r="C309" s="37">
        <v>1</v>
      </c>
      <c r="D309" s="37">
        <v>6</v>
      </c>
      <c r="E309" s="37"/>
      <c r="F309" s="31"/>
      <c r="G309" s="45" t="s">
        <v>128</v>
      </c>
      <c r="H309" s="145">
        <v>273</v>
      </c>
      <c r="I309" s="91">
        <f t="shared" ref="I309:L310" si="27">I310</f>
        <v>0</v>
      </c>
      <c r="J309" s="113">
        <f t="shared" si="27"/>
        <v>0</v>
      </c>
      <c r="K309" s="91">
        <f t="shared" si="27"/>
        <v>0</v>
      </c>
      <c r="L309" s="91">
        <f t="shared" si="27"/>
        <v>0</v>
      </c>
    </row>
    <row r="310" spans="1:12" ht="14.25" customHeight="1">
      <c r="A310" s="26">
        <v>3</v>
      </c>
      <c r="B310" s="37">
        <v>3</v>
      </c>
      <c r="C310" s="37">
        <v>1</v>
      </c>
      <c r="D310" s="37">
        <v>6</v>
      </c>
      <c r="E310" s="37">
        <v>1</v>
      </c>
      <c r="F310" s="31"/>
      <c r="G310" s="45" t="s">
        <v>128</v>
      </c>
      <c r="H310" s="145">
        <v>274</v>
      </c>
      <c r="I310" s="89">
        <f t="shared" si="27"/>
        <v>0</v>
      </c>
      <c r="J310" s="113">
        <f t="shared" si="27"/>
        <v>0</v>
      </c>
      <c r="K310" s="91">
        <f t="shared" si="27"/>
        <v>0</v>
      </c>
      <c r="L310" s="91">
        <f t="shared" si="27"/>
        <v>0</v>
      </c>
    </row>
    <row r="311" spans="1:12" ht="14.25" customHeight="1">
      <c r="A311" s="26">
        <v>3</v>
      </c>
      <c r="B311" s="37">
        <v>3</v>
      </c>
      <c r="C311" s="37">
        <v>1</v>
      </c>
      <c r="D311" s="37">
        <v>6</v>
      </c>
      <c r="E311" s="37">
        <v>1</v>
      </c>
      <c r="F311" s="31">
        <v>1</v>
      </c>
      <c r="G311" s="45" t="s">
        <v>128</v>
      </c>
      <c r="H311" s="145">
        <v>275</v>
      </c>
      <c r="I311" s="92"/>
      <c r="J311" s="92"/>
      <c r="K311" s="92"/>
      <c r="L311" s="93"/>
    </row>
    <row r="312" spans="1:12" ht="12.75" customHeight="1">
      <c r="A312" s="26">
        <v>3</v>
      </c>
      <c r="B312" s="37">
        <v>3</v>
      </c>
      <c r="C312" s="37">
        <v>1</v>
      </c>
      <c r="D312" s="37">
        <v>7</v>
      </c>
      <c r="E312" s="37"/>
      <c r="F312" s="31"/>
      <c r="G312" s="45" t="s">
        <v>129</v>
      </c>
      <c r="H312" s="145">
        <v>276</v>
      </c>
      <c r="I312" s="89">
        <f>I313</f>
        <v>0</v>
      </c>
      <c r="J312" s="113">
        <f>J313</f>
        <v>0</v>
      </c>
      <c r="K312" s="91">
        <f>K313</f>
        <v>0</v>
      </c>
      <c r="L312" s="91">
        <f>L313</f>
        <v>0</v>
      </c>
    </row>
    <row r="313" spans="1:12" ht="12.75" customHeight="1">
      <c r="A313" s="26">
        <v>3</v>
      </c>
      <c r="B313" s="37">
        <v>3</v>
      </c>
      <c r="C313" s="37">
        <v>1</v>
      </c>
      <c r="D313" s="37">
        <v>7</v>
      </c>
      <c r="E313" s="37">
        <v>1</v>
      </c>
      <c r="F313" s="31"/>
      <c r="G313" s="45" t="s">
        <v>129</v>
      </c>
      <c r="H313" s="145">
        <v>277</v>
      </c>
      <c r="I313" s="89">
        <f>I314+I315</f>
        <v>0</v>
      </c>
      <c r="J313" s="89">
        <f>J314+J315</f>
        <v>0</v>
      </c>
      <c r="K313" s="89">
        <f>K314+K315</f>
        <v>0</v>
      </c>
      <c r="L313" s="89">
        <f>L314+L315</f>
        <v>0</v>
      </c>
    </row>
    <row r="314" spans="1:12" ht="12.75" customHeight="1">
      <c r="A314" s="26">
        <v>3</v>
      </c>
      <c r="B314" s="37">
        <v>3</v>
      </c>
      <c r="C314" s="37">
        <v>1</v>
      </c>
      <c r="D314" s="37">
        <v>7</v>
      </c>
      <c r="E314" s="37">
        <v>1</v>
      </c>
      <c r="F314" s="31">
        <v>1</v>
      </c>
      <c r="G314" s="45" t="s">
        <v>76</v>
      </c>
      <c r="H314" s="145">
        <v>278</v>
      </c>
      <c r="I314" s="92"/>
      <c r="J314" s="92"/>
      <c r="K314" s="92"/>
      <c r="L314" s="93"/>
    </row>
    <row r="315" spans="1:12" ht="12.75" customHeight="1">
      <c r="A315" s="26">
        <v>3</v>
      </c>
      <c r="B315" s="37">
        <v>3</v>
      </c>
      <c r="C315" s="37">
        <v>1</v>
      </c>
      <c r="D315" s="37">
        <v>7</v>
      </c>
      <c r="E315" s="37">
        <v>1</v>
      </c>
      <c r="F315" s="31">
        <v>2</v>
      </c>
      <c r="G315" s="45" t="s">
        <v>77</v>
      </c>
      <c r="H315" s="145">
        <v>279</v>
      </c>
      <c r="I315" s="81"/>
      <c r="J315" s="81"/>
      <c r="K315" s="81"/>
      <c r="L315" s="81"/>
    </row>
    <row r="316" spans="1:12" ht="12" customHeight="1">
      <c r="A316" s="26">
        <v>3</v>
      </c>
      <c r="B316" s="37">
        <v>3</v>
      </c>
      <c r="C316" s="37">
        <v>2</v>
      </c>
      <c r="D316" s="37"/>
      <c r="E316" s="37"/>
      <c r="F316" s="31"/>
      <c r="G316" s="168" t="s">
        <v>79</v>
      </c>
      <c r="H316" s="145">
        <v>280</v>
      </c>
      <c r="I316" s="89">
        <f>SUM(I317+I322+I326+I331+I335+I338+I341)</f>
        <v>0</v>
      </c>
      <c r="J316" s="113">
        <f>SUM(J317+J322+J326+J331+J335+J338+J341)</f>
        <v>0</v>
      </c>
      <c r="K316" s="91">
        <f>SUM(K317+K322+K326+K331+K335+K338+K341)</f>
        <v>0</v>
      </c>
      <c r="L316" s="91">
        <f>SUM(L317+L322+L326+L331+L335+L338+L341)</f>
        <v>0</v>
      </c>
    </row>
    <row r="317" spans="1:12" ht="24" customHeight="1">
      <c r="A317" s="26">
        <v>3</v>
      </c>
      <c r="B317" s="37">
        <v>3</v>
      </c>
      <c r="C317" s="37">
        <v>2</v>
      </c>
      <c r="D317" s="37">
        <v>1</v>
      </c>
      <c r="E317" s="37"/>
      <c r="F317" s="31"/>
      <c r="G317" s="45" t="s">
        <v>130</v>
      </c>
      <c r="H317" s="145">
        <v>281</v>
      </c>
      <c r="I317" s="89">
        <f>I318</f>
        <v>0</v>
      </c>
      <c r="J317" s="113">
        <f>J318</f>
        <v>0</v>
      </c>
      <c r="K317" s="91">
        <f>K318</f>
        <v>0</v>
      </c>
      <c r="L317" s="91">
        <f>L318</f>
        <v>0</v>
      </c>
    </row>
    <row r="318" spans="1:12" ht="25.5">
      <c r="A318" s="27">
        <v>3</v>
      </c>
      <c r="B318" s="26">
        <v>3</v>
      </c>
      <c r="C318" s="37">
        <v>2</v>
      </c>
      <c r="D318" s="45">
        <v>1</v>
      </c>
      <c r="E318" s="26">
        <v>1</v>
      </c>
      <c r="F318" s="31"/>
      <c r="G318" s="45" t="s">
        <v>130</v>
      </c>
      <c r="H318" s="145">
        <v>282</v>
      </c>
      <c r="I318" s="89">
        <f>SUM(I319:I321)</f>
        <v>0</v>
      </c>
      <c r="J318" s="113">
        <f>SUM(J319:J321)</f>
        <v>0</v>
      </c>
      <c r="K318" s="91">
        <f>SUM(K319:K321)</f>
        <v>0</v>
      </c>
      <c r="L318" s="91">
        <f>SUM(L319:L321)</f>
        <v>0</v>
      </c>
    </row>
    <row r="319" spans="1:12" ht="12" customHeight="1">
      <c r="A319" s="27">
        <v>3</v>
      </c>
      <c r="B319" s="26">
        <v>3</v>
      </c>
      <c r="C319" s="37">
        <v>2</v>
      </c>
      <c r="D319" s="45">
        <v>1</v>
      </c>
      <c r="E319" s="26">
        <v>1</v>
      </c>
      <c r="F319" s="31">
        <v>1</v>
      </c>
      <c r="G319" s="45" t="s">
        <v>13</v>
      </c>
      <c r="H319" s="145">
        <v>283</v>
      </c>
      <c r="I319" s="81"/>
      <c r="J319" s="81"/>
      <c r="K319" s="81"/>
      <c r="L319" s="81"/>
    </row>
    <row r="320" spans="1:12" ht="15" customHeight="1">
      <c r="A320" s="48">
        <v>3</v>
      </c>
      <c r="B320" s="36">
        <v>3</v>
      </c>
      <c r="C320" s="41">
        <v>2</v>
      </c>
      <c r="D320" s="47">
        <v>1</v>
      </c>
      <c r="E320" s="36">
        <v>1</v>
      </c>
      <c r="F320" s="29">
        <v>2</v>
      </c>
      <c r="G320" s="47" t="s">
        <v>83</v>
      </c>
      <c r="H320" s="145">
        <v>284</v>
      </c>
      <c r="I320" s="81"/>
      <c r="J320" s="81"/>
      <c r="K320" s="81"/>
      <c r="L320" s="81"/>
    </row>
    <row r="321" spans="1:12">
      <c r="A321" s="27">
        <v>3</v>
      </c>
      <c r="B321" s="27">
        <v>3</v>
      </c>
      <c r="C321" s="26">
        <v>2</v>
      </c>
      <c r="D321" s="45">
        <v>1</v>
      </c>
      <c r="E321" s="26">
        <v>1</v>
      </c>
      <c r="F321" s="31">
        <v>3</v>
      </c>
      <c r="G321" s="45" t="s">
        <v>126</v>
      </c>
      <c r="H321" s="145">
        <v>285</v>
      </c>
      <c r="I321" s="81"/>
      <c r="J321" s="81"/>
      <c r="K321" s="81"/>
      <c r="L321" s="81"/>
    </row>
    <row r="322" spans="1:12" ht="25.5">
      <c r="A322" s="30">
        <v>3</v>
      </c>
      <c r="B322" s="30">
        <v>3</v>
      </c>
      <c r="C322" s="49">
        <v>2</v>
      </c>
      <c r="D322" s="51">
        <v>2</v>
      </c>
      <c r="E322" s="49"/>
      <c r="F322" s="55"/>
      <c r="G322" s="51" t="s">
        <v>80</v>
      </c>
      <c r="H322" s="145">
        <v>286</v>
      </c>
      <c r="I322" s="105">
        <f>I323</f>
        <v>0</v>
      </c>
      <c r="J322" s="115">
        <f>J323</f>
        <v>0</v>
      </c>
      <c r="K322" s="107">
        <f>K323</f>
        <v>0</v>
      </c>
      <c r="L322" s="107">
        <f>L323</f>
        <v>0</v>
      </c>
    </row>
    <row r="323" spans="1:12" ht="25.5">
      <c r="A323" s="27">
        <v>3</v>
      </c>
      <c r="B323" s="27">
        <v>3</v>
      </c>
      <c r="C323" s="26">
        <v>2</v>
      </c>
      <c r="D323" s="45">
        <v>2</v>
      </c>
      <c r="E323" s="26">
        <v>1</v>
      </c>
      <c r="F323" s="31"/>
      <c r="G323" s="45" t="s">
        <v>80</v>
      </c>
      <c r="H323" s="145">
        <v>287</v>
      </c>
      <c r="I323" s="89">
        <f>SUM(I324:I325)</f>
        <v>0</v>
      </c>
      <c r="J323" s="90">
        <f>SUM(J324:J325)</f>
        <v>0</v>
      </c>
      <c r="K323" s="91">
        <f>SUM(K324:K325)</f>
        <v>0</v>
      </c>
      <c r="L323" s="91">
        <f>SUM(L324:L325)</f>
        <v>0</v>
      </c>
    </row>
    <row r="324" spans="1:12">
      <c r="A324" s="27">
        <v>3</v>
      </c>
      <c r="B324" s="27">
        <v>3</v>
      </c>
      <c r="C324" s="26">
        <v>2</v>
      </c>
      <c r="D324" s="45">
        <v>2</v>
      </c>
      <c r="E324" s="27">
        <v>1</v>
      </c>
      <c r="F324" s="25">
        <v>1</v>
      </c>
      <c r="G324" s="45" t="s">
        <v>73</v>
      </c>
      <c r="H324" s="145">
        <v>288</v>
      </c>
      <c r="I324" s="81"/>
      <c r="J324" s="81"/>
      <c r="K324" s="81"/>
      <c r="L324" s="81"/>
    </row>
    <row r="325" spans="1:12">
      <c r="A325" s="30">
        <v>3</v>
      </c>
      <c r="B325" s="30">
        <v>3</v>
      </c>
      <c r="C325" s="34">
        <v>2</v>
      </c>
      <c r="D325" s="39">
        <v>2</v>
      </c>
      <c r="E325" s="9">
        <v>1</v>
      </c>
      <c r="F325" s="24">
        <v>2</v>
      </c>
      <c r="G325" s="9" t="s">
        <v>74</v>
      </c>
      <c r="H325" s="145">
        <v>289</v>
      </c>
      <c r="I325" s="81"/>
      <c r="J325" s="81"/>
      <c r="K325" s="81"/>
      <c r="L325" s="81"/>
    </row>
    <row r="326" spans="1:12" ht="15" customHeight="1">
      <c r="A326" s="27">
        <v>3</v>
      </c>
      <c r="B326" s="27">
        <v>3</v>
      </c>
      <c r="C326" s="26">
        <v>2</v>
      </c>
      <c r="D326" s="37">
        <v>3</v>
      </c>
      <c r="E326" s="45"/>
      <c r="F326" s="25"/>
      <c r="G326" s="45" t="s">
        <v>127</v>
      </c>
      <c r="H326" s="145">
        <v>290</v>
      </c>
      <c r="I326" s="89">
        <f>I327</f>
        <v>0</v>
      </c>
      <c r="J326" s="90">
        <f>J327</f>
        <v>0</v>
      </c>
      <c r="K326" s="90">
        <f>K327</f>
        <v>0</v>
      </c>
      <c r="L326" s="91">
        <f>L327</f>
        <v>0</v>
      </c>
    </row>
    <row r="327" spans="1:12" ht="15" customHeight="1">
      <c r="A327" s="27">
        <v>3</v>
      </c>
      <c r="B327" s="27">
        <v>3</v>
      </c>
      <c r="C327" s="26">
        <v>2</v>
      </c>
      <c r="D327" s="37">
        <v>3</v>
      </c>
      <c r="E327" s="45">
        <v>1</v>
      </c>
      <c r="F327" s="25"/>
      <c r="G327" s="37" t="s">
        <v>127</v>
      </c>
      <c r="H327" s="145">
        <v>291</v>
      </c>
      <c r="I327" s="89">
        <f>I328+I329</f>
        <v>0</v>
      </c>
      <c r="J327" s="89">
        <f>J328+J329</f>
        <v>0</v>
      </c>
      <c r="K327" s="89">
        <f>K328+K329</f>
        <v>0</v>
      </c>
      <c r="L327" s="89">
        <f>L328+L329</f>
        <v>0</v>
      </c>
    </row>
    <row r="328" spans="1:12" ht="15" customHeight="1">
      <c r="A328" s="27">
        <v>3</v>
      </c>
      <c r="B328" s="27">
        <v>3</v>
      </c>
      <c r="C328" s="26">
        <v>2</v>
      </c>
      <c r="D328" s="37">
        <v>3</v>
      </c>
      <c r="E328" s="45">
        <v>1</v>
      </c>
      <c r="F328" s="25">
        <v>1</v>
      </c>
      <c r="G328" s="45" t="s">
        <v>76</v>
      </c>
      <c r="H328" s="145">
        <v>292</v>
      </c>
      <c r="I328" s="92"/>
      <c r="J328" s="92"/>
      <c r="K328" s="92"/>
      <c r="L328" s="93"/>
    </row>
    <row r="329" spans="1:12" ht="15" customHeight="1">
      <c r="A329" s="27">
        <v>3</v>
      </c>
      <c r="B329" s="27">
        <v>3</v>
      </c>
      <c r="C329" s="26">
        <v>2</v>
      </c>
      <c r="D329" s="37">
        <v>3</v>
      </c>
      <c r="E329" s="45">
        <v>1</v>
      </c>
      <c r="F329" s="25">
        <v>2</v>
      </c>
      <c r="G329" s="45" t="s">
        <v>77</v>
      </c>
      <c r="H329" s="145">
        <v>293</v>
      </c>
      <c r="I329" s="81"/>
      <c r="J329" s="81"/>
      <c r="K329" s="81"/>
      <c r="L329" s="81"/>
    </row>
    <row r="330" spans="1:12" ht="12.75" customHeight="1">
      <c r="A330" s="305">
        <v>1</v>
      </c>
      <c r="B330" s="306"/>
      <c r="C330" s="306"/>
      <c r="D330" s="306"/>
      <c r="E330" s="306"/>
      <c r="F330" s="307"/>
      <c r="G330" s="154">
        <v>2</v>
      </c>
      <c r="H330" s="145">
        <v>3</v>
      </c>
      <c r="I330" s="156">
        <v>4</v>
      </c>
      <c r="J330" s="165">
        <v>5</v>
      </c>
      <c r="K330" s="155">
        <v>6</v>
      </c>
      <c r="L330" s="155">
        <v>7</v>
      </c>
    </row>
    <row r="331" spans="1:12">
      <c r="A331" s="27">
        <v>3</v>
      </c>
      <c r="B331" s="27">
        <v>3</v>
      </c>
      <c r="C331" s="26">
        <v>2</v>
      </c>
      <c r="D331" s="37">
        <v>4</v>
      </c>
      <c r="E331" s="37"/>
      <c r="F331" s="31"/>
      <c r="G331" s="37" t="s">
        <v>81</v>
      </c>
      <c r="H331" s="141">
        <v>294</v>
      </c>
      <c r="I331" s="89">
        <f>I332</f>
        <v>0</v>
      </c>
      <c r="J331" s="90">
        <f>J332</f>
        <v>0</v>
      </c>
      <c r="K331" s="90">
        <f>K332</f>
        <v>0</v>
      </c>
      <c r="L331" s="91">
        <f>L332</f>
        <v>0</v>
      </c>
    </row>
    <row r="332" spans="1:12">
      <c r="A332" s="48">
        <v>3</v>
      </c>
      <c r="B332" s="48">
        <v>3</v>
      </c>
      <c r="C332" s="36">
        <v>2</v>
      </c>
      <c r="D332" s="41">
        <v>4</v>
      </c>
      <c r="E332" s="41">
        <v>1</v>
      </c>
      <c r="F332" s="29"/>
      <c r="G332" s="41" t="s">
        <v>81</v>
      </c>
      <c r="H332" s="142">
        <v>295</v>
      </c>
      <c r="I332" s="86">
        <f>SUM(I333:I334)</f>
        <v>0</v>
      </c>
      <c r="J332" s="87">
        <f>SUM(J333:J334)</f>
        <v>0</v>
      </c>
      <c r="K332" s="87">
        <f>SUM(K333:K334)</f>
        <v>0</v>
      </c>
      <c r="L332" s="88">
        <f>SUM(L333:L334)</f>
        <v>0</v>
      </c>
    </row>
    <row r="333" spans="1:12" ht="14.25" customHeight="1">
      <c r="A333" s="27">
        <v>3</v>
      </c>
      <c r="B333" s="27">
        <v>3</v>
      </c>
      <c r="C333" s="26">
        <v>2</v>
      </c>
      <c r="D333" s="37">
        <v>4</v>
      </c>
      <c r="E333" s="37">
        <v>1</v>
      </c>
      <c r="F333" s="31">
        <v>1</v>
      </c>
      <c r="G333" s="37" t="s">
        <v>76</v>
      </c>
      <c r="H333" s="141">
        <v>296</v>
      </c>
      <c r="I333" s="81"/>
      <c r="J333" s="81"/>
      <c r="K333" s="81"/>
      <c r="L333" s="81"/>
    </row>
    <row r="334" spans="1:12">
      <c r="A334" s="27">
        <v>3</v>
      </c>
      <c r="B334" s="27">
        <v>3</v>
      </c>
      <c r="C334" s="26">
        <v>2</v>
      </c>
      <c r="D334" s="37">
        <v>4</v>
      </c>
      <c r="E334" s="37">
        <v>1</v>
      </c>
      <c r="F334" s="31">
        <v>2</v>
      </c>
      <c r="G334" s="37" t="s">
        <v>77</v>
      </c>
      <c r="H334" s="142">
        <v>297</v>
      </c>
      <c r="I334" s="81"/>
      <c r="J334" s="81"/>
      <c r="K334" s="81"/>
      <c r="L334" s="81"/>
    </row>
    <row r="335" spans="1:12" ht="25.5">
      <c r="A335" s="27">
        <v>3</v>
      </c>
      <c r="B335" s="27">
        <v>3</v>
      </c>
      <c r="C335" s="26">
        <v>2</v>
      </c>
      <c r="D335" s="37">
        <v>5</v>
      </c>
      <c r="E335" s="37"/>
      <c r="F335" s="31"/>
      <c r="G335" s="37" t="s">
        <v>82</v>
      </c>
      <c r="H335" s="141">
        <v>298</v>
      </c>
      <c r="I335" s="89">
        <f t="shared" ref="I335:L336" si="28">I336</f>
        <v>0</v>
      </c>
      <c r="J335" s="90">
        <f t="shared" si="28"/>
        <v>0</v>
      </c>
      <c r="K335" s="90">
        <f t="shared" si="28"/>
        <v>0</v>
      </c>
      <c r="L335" s="91">
        <f t="shared" si="28"/>
        <v>0</v>
      </c>
    </row>
    <row r="336" spans="1:12" ht="25.5">
      <c r="A336" s="48">
        <v>3</v>
      </c>
      <c r="B336" s="48">
        <v>3</v>
      </c>
      <c r="C336" s="36">
        <v>2</v>
      </c>
      <c r="D336" s="41">
        <v>5</v>
      </c>
      <c r="E336" s="41">
        <v>1</v>
      </c>
      <c r="F336" s="29"/>
      <c r="G336" s="41" t="s">
        <v>82</v>
      </c>
      <c r="H336" s="142">
        <v>299</v>
      </c>
      <c r="I336" s="86">
        <f t="shared" si="28"/>
        <v>0</v>
      </c>
      <c r="J336" s="87">
        <f t="shared" si="28"/>
        <v>0</v>
      </c>
      <c r="K336" s="87">
        <f t="shared" si="28"/>
        <v>0</v>
      </c>
      <c r="L336" s="88">
        <f t="shared" si="28"/>
        <v>0</v>
      </c>
    </row>
    <row r="337" spans="1:12" ht="25.5">
      <c r="A337" s="27">
        <v>3</v>
      </c>
      <c r="B337" s="27">
        <v>3</v>
      </c>
      <c r="C337" s="26">
        <v>2</v>
      </c>
      <c r="D337" s="37">
        <v>5</v>
      </c>
      <c r="E337" s="37">
        <v>1</v>
      </c>
      <c r="F337" s="31">
        <v>1</v>
      </c>
      <c r="G337" s="37" t="s">
        <v>82</v>
      </c>
      <c r="H337" s="141">
        <v>300</v>
      </c>
      <c r="I337" s="92"/>
      <c r="J337" s="92"/>
      <c r="K337" s="92"/>
      <c r="L337" s="93"/>
    </row>
    <row r="338" spans="1:12" ht="14.25" customHeight="1">
      <c r="A338" s="27">
        <v>3</v>
      </c>
      <c r="B338" s="27">
        <v>3</v>
      </c>
      <c r="C338" s="26">
        <v>2</v>
      </c>
      <c r="D338" s="37">
        <v>6</v>
      </c>
      <c r="E338" s="37"/>
      <c r="F338" s="31"/>
      <c r="G338" s="37" t="s">
        <v>128</v>
      </c>
      <c r="H338" s="142">
        <v>301</v>
      </c>
      <c r="I338" s="89">
        <f t="shared" ref="I338:L339" si="29">I339</f>
        <v>0</v>
      </c>
      <c r="J338" s="90">
        <f t="shared" si="29"/>
        <v>0</v>
      </c>
      <c r="K338" s="90">
        <f t="shared" si="29"/>
        <v>0</v>
      </c>
      <c r="L338" s="91">
        <f t="shared" si="29"/>
        <v>0</v>
      </c>
    </row>
    <row r="339" spans="1:12" ht="14.25" customHeight="1">
      <c r="A339" s="27">
        <v>3</v>
      </c>
      <c r="B339" s="27">
        <v>3</v>
      </c>
      <c r="C339" s="26">
        <v>2</v>
      </c>
      <c r="D339" s="37">
        <v>6</v>
      </c>
      <c r="E339" s="37">
        <v>1</v>
      </c>
      <c r="F339" s="31"/>
      <c r="G339" s="37" t="s">
        <v>128</v>
      </c>
      <c r="H339" s="141">
        <v>302</v>
      </c>
      <c r="I339" s="89">
        <f t="shared" si="29"/>
        <v>0</v>
      </c>
      <c r="J339" s="90">
        <f t="shared" si="29"/>
        <v>0</v>
      </c>
      <c r="K339" s="90">
        <f t="shared" si="29"/>
        <v>0</v>
      </c>
      <c r="L339" s="91">
        <f t="shared" si="29"/>
        <v>0</v>
      </c>
    </row>
    <row r="340" spans="1:12" ht="14.25" customHeight="1">
      <c r="A340" s="30">
        <v>3</v>
      </c>
      <c r="B340" s="30">
        <v>3</v>
      </c>
      <c r="C340" s="34">
        <v>2</v>
      </c>
      <c r="D340" s="39">
        <v>6</v>
      </c>
      <c r="E340" s="39">
        <v>1</v>
      </c>
      <c r="F340" s="54">
        <v>1</v>
      </c>
      <c r="G340" s="39" t="s">
        <v>128</v>
      </c>
      <c r="H340" s="142">
        <v>303</v>
      </c>
      <c r="I340" s="92"/>
      <c r="J340" s="92"/>
      <c r="K340" s="92"/>
      <c r="L340" s="93"/>
    </row>
    <row r="341" spans="1:12" ht="13.5" customHeight="1">
      <c r="A341" s="27">
        <v>3</v>
      </c>
      <c r="B341" s="27">
        <v>3</v>
      </c>
      <c r="C341" s="26">
        <v>2</v>
      </c>
      <c r="D341" s="37">
        <v>7</v>
      </c>
      <c r="E341" s="37"/>
      <c r="F341" s="31"/>
      <c r="G341" s="37" t="s">
        <v>129</v>
      </c>
      <c r="H341" s="141">
        <v>304</v>
      </c>
      <c r="I341" s="89">
        <f>I342</f>
        <v>0</v>
      </c>
      <c r="J341" s="90">
        <f t="shared" ref="J341:L342" si="30">J342</f>
        <v>0</v>
      </c>
      <c r="K341" s="90">
        <f t="shared" si="30"/>
        <v>0</v>
      </c>
      <c r="L341" s="91">
        <f t="shared" si="30"/>
        <v>0</v>
      </c>
    </row>
    <row r="342" spans="1:12" ht="13.5" customHeight="1">
      <c r="A342" s="30">
        <v>3</v>
      </c>
      <c r="B342" s="30">
        <v>3</v>
      </c>
      <c r="C342" s="34">
        <v>2</v>
      </c>
      <c r="D342" s="39">
        <v>7</v>
      </c>
      <c r="E342" s="39">
        <v>1</v>
      </c>
      <c r="F342" s="54"/>
      <c r="G342" s="39" t="s">
        <v>129</v>
      </c>
      <c r="H342" s="142">
        <v>305</v>
      </c>
      <c r="I342" s="91">
        <f>I343</f>
        <v>0</v>
      </c>
      <c r="J342" s="90">
        <f t="shared" si="30"/>
        <v>0</v>
      </c>
      <c r="K342" s="90">
        <f t="shared" si="30"/>
        <v>0</v>
      </c>
      <c r="L342" s="91">
        <f t="shared" si="30"/>
        <v>0</v>
      </c>
    </row>
    <row r="343" spans="1:12" ht="16.5" customHeight="1">
      <c r="A343" s="27">
        <v>3</v>
      </c>
      <c r="B343" s="27">
        <v>3</v>
      </c>
      <c r="C343" s="26">
        <v>2</v>
      </c>
      <c r="D343" s="37">
        <v>7</v>
      </c>
      <c r="E343" s="37">
        <v>1</v>
      </c>
      <c r="F343" s="31">
        <v>1</v>
      </c>
      <c r="G343" s="37" t="s">
        <v>129</v>
      </c>
      <c r="H343" s="141">
        <v>306</v>
      </c>
      <c r="I343" s="92"/>
      <c r="J343" s="92"/>
      <c r="K343" s="92"/>
      <c r="L343" s="93"/>
    </row>
    <row r="344" spans="1:12" ht="18.75" customHeight="1">
      <c r="A344" s="67"/>
      <c r="B344" s="67"/>
      <c r="C344" s="68"/>
      <c r="D344" s="60"/>
      <c r="E344" s="69"/>
      <c r="F344" s="70"/>
      <c r="G344" s="181" t="s">
        <v>138</v>
      </c>
      <c r="H344" s="142">
        <v>307</v>
      </c>
      <c r="I344" s="96">
        <f>SUM(I30+I174)</f>
        <v>0</v>
      </c>
      <c r="J344" s="97">
        <f>SUM(J30+J174)</f>
        <v>0</v>
      </c>
      <c r="K344" s="97">
        <f>SUM(K30+K174)</f>
        <v>0</v>
      </c>
      <c r="L344" s="98">
        <f>SUM(L30+L174)</f>
        <v>0</v>
      </c>
    </row>
    <row r="347" spans="1:12">
      <c r="A347" s="7"/>
      <c r="B347" s="7"/>
      <c r="C347" s="7"/>
      <c r="D347" s="137"/>
      <c r="E347" s="137"/>
      <c r="F347" s="137"/>
      <c r="G347" s="138"/>
      <c r="H347" s="23"/>
      <c r="K347" s="62"/>
      <c r="L347" s="62"/>
    </row>
    <row r="348" spans="1:12" ht="18.75">
      <c r="A348" s="140"/>
      <c r="B348" s="140"/>
      <c r="C348" s="140"/>
      <c r="D348" s="183" t="s">
        <v>174</v>
      </c>
      <c r="E348"/>
      <c r="F348"/>
      <c r="G348"/>
      <c r="H348"/>
      <c r="I348" s="139" t="s">
        <v>132</v>
      </c>
      <c r="K348" s="308" t="s">
        <v>133</v>
      </c>
      <c r="L348" s="308"/>
    </row>
    <row r="349" spans="1:12" ht="15.75">
      <c r="I349" s="116"/>
      <c r="K349" s="116"/>
      <c r="L349" s="116"/>
    </row>
    <row r="350" spans="1:12" ht="15.75">
      <c r="D350" s="62"/>
      <c r="E350" s="62"/>
      <c r="F350" s="185"/>
      <c r="G350" s="62"/>
      <c r="I350" s="116"/>
      <c r="K350" s="186"/>
      <c r="L350" s="186"/>
    </row>
    <row r="351" spans="1:12" ht="18.75">
      <c r="D351" s="309" t="s">
        <v>175</v>
      </c>
      <c r="E351" s="310"/>
      <c r="F351" s="310"/>
      <c r="G351" s="310"/>
      <c r="H351" s="184"/>
      <c r="I351" s="139" t="s">
        <v>132</v>
      </c>
      <c r="K351" s="308" t="s">
        <v>133</v>
      </c>
      <c r="L351" s="308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AB76119C-598D-4DE6-83B4-ADE280D3AF9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112AFAC2-77EA-44AA-BEEF-6812D11534CE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75BFD04C-8D34-49C9-A422-0335B0ABD698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428EA34C-FA7D-4C0A-A3C2-9B07997442C4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</customSheetViews>
  <mergeCells count="35"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  <mergeCell ref="A131:F131"/>
    <mergeCell ref="C22:I22"/>
    <mergeCell ref="G25:H25"/>
    <mergeCell ref="A27:F28"/>
    <mergeCell ref="G27:G28"/>
    <mergeCell ref="H27:H28"/>
    <mergeCell ref="I27:J27"/>
    <mergeCell ref="G17:K17"/>
    <mergeCell ref="A18:L18"/>
    <mergeCell ref="A9:L9"/>
    <mergeCell ref="G10:K10"/>
    <mergeCell ref="G11:K11"/>
    <mergeCell ref="B13:L13"/>
    <mergeCell ref="G16:K16"/>
    <mergeCell ref="J1:L5"/>
    <mergeCell ref="G6:K6"/>
    <mergeCell ref="A7:L7"/>
    <mergeCell ref="G8:K8"/>
    <mergeCell ref="G15:K15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1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88"/>
  <sheetViews>
    <sheetView showZeros="0" topLeftCell="A40" zoomScaleNormal="100" zoomScaleSheetLayoutView="120" workbookViewId="0">
      <selection activeCell="I64" sqref="I64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16" ht="15" customHeight="1">
      <c r="G1" s="182"/>
      <c r="H1" s="121"/>
      <c r="I1" s="120"/>
      <c r="J1" s="19" t="s">
        <v>181</v>
      </c>
      <c r="K1" s="19"/>
      <c r="L1" s="19"/>
      <c r="M1" s="5"/>
      <c r="N1" s="19"/>
      <c r="O1" s="19"/>
      <c r="P1" s="19"/>
    </row>
    <row r="2" spans="1:16" ht="14.25" customHeight="1">
      <c r="H2" s="122"/>
      <c r="I2"/>
      <c r="J2" s="19" t="s">
        <v>182</v>
      </c>
      <c r="K2" s="19"/>
      <c r="L2" s="19"/>
      <c r="M2" s="5"/>
      <c r="N2" s="19"/>
      <c r="O2" s="19"/>
      <c r="P2" s="19"/>
    </row>
    <row r="3" spans="1:16" ht="13.5" customHeight="1">
      <c r="H3" s="21"/>
      <c r="I3" s="122"/>
      <c r="J3" s="19" t="s">
        <v>183</v>
      </c>
      <c r="K3" s="19"/>
      <c r="L3" s="19"/>
      <c r="M3" s="5"/>
      <c r="N3" s="19"/>
      <c r="O3" s="19"/>
      <c r="P3" s="19"/>
    </row>
    <row r="4" spans="1:16" ht="14.25" customHeight="1">
      <c r="G4" s="13" t="s">
        <v>146</v>
      </c>
      <c r="H4" s="122"/>
      <c r="I4"/>
      <c r="J4" s="19" t="s">
        <v>184</v>
      </c>
      <c r="K4" s="19"/>
      <c r="L4" s="19"/>
      <c r="M4" s="5"/>
      <c r="N4" s="73"/>
      <c r="O4" s="73"/>
      <c r="P4" s="19"/>
    </row>
    <row r="5" spans="1:16" ht="12" customHeight="1">
      <c r="H5" s="123"/>
      <c r="I5"/>
      <c r="J5" s="19" t="s">
        <v>188</v>
      </c>
      <c r="K5" s="19"/>
      <c r="L5" s="19"/>
      <c r="M5" s="5"/>
      <c r="N5" s="19"/>
      <c r="O5" s="19"/>
      <c r="P5" s="19"/>
    </row>
    <row r="6" spans="1:16" ht="9.75" customHeight="1">
      <c r="G6" s="341"/>
      <c r="H6" s="342"/>
      <c r="I6" s="342"/>
      <c r="J6" s="342"/>
      <c r="K6" s="342"/>
      <c r="L6" s="20"/>
      <c r="M6" s="5"/>
    </row>
    <row r="7" spans="1:16" ht="18.75" customHeight="1">
      <c r="A7" s="326" t="s">
        <v>173</v>
      </c>
      <c r="B7" s="327"/>
      <c r="C7" s="327"/>
      <c r="D7" s="327"/>
      <c r="E7" s="327"/>
      <c r="F7" s="327"/>
      <c r="G7" s="327"/>
      <c r="H7" s="327"/>
      <c r="I7" s="327"/>
      <c r="J7" s="327"/>
      <c r="K7" s="327"/>
      <c r="L7" s="327"/>
      <c r="M7" s="5"/>
    </row>
    <row r="8" spans="1:16" ht="14.25" customHeight="1">
      <c r="A8" s="132"/>
      <c r="B8" s="133"/>
      <c r="C8" s="133"/>
      <c r="D8" s="133"/>
      <c r="E8" s="133"/>
      <c r="F8" s="133"/>
      <c r="G8" s="347" t="s">
        <v>161</v>
      </c>
      <c r="H8" s="347"/>
      <c r="I8" s="347"/>
      <c r="J8" s="347"/>
      <c r="K8" s="347"/>
      <c r="L8" s="133"/>
      <c r="M8" s="5"/>
    </row>
    <row r="9" spans="1:16" ht="16.5" customHeight="1">
      <c r="A9" s="345" t="s">
        <v>163</v>
      </c>
      <c r="B9" s="345"/>
      <c r="C9" s="345"/>
      <c r="D9" s="345"/>
      <c r="E9" s="345"/>
      <c r="F9" s="345"/>
      <c r="G9" s="345"/>
      <c r="H9" s="345"/>
      <c r="I9" s="345"/>
      <c r="J9" s="345"/>
      <c r="K9" s="345"/>
      <c r="L9" s="345"/>
      <c r="M9" s="5"/>
      <c r="P9" s="1" t="s">
        <v>154</v>
      </c>
    </row>
    <row r="10" spans="1:16" ht="15.75" customHeight="1">
      <c r="G10" s="346" t="s">
        <v>164</v>
      </c>
      <c r="H10" s="346"/>
      <c r="I10" s="346"/>
      <c r="J10" s="346"/>
      <c r="K10" s="346"/>
      <c r="M10" s="5"/>
    </row>
    <row r="11" spans="1:16" ht="12" customHeight="1">
      <c r="G11" s="348" t="s">
        <v>162</v>
      </c>
      <c r="H11" s="348"/>
      <c r="I11" s="348"/>
      <c r="J11" s="348"/>
      <c r="K11" s="348"/>
    </row>
    <row r="12" spans="1:16" ht="9" customHeight="1"/>
    <row r="13" spans="1:16" ht="12" customHeight="1">
      <c r="B13" s="345" t="s">
        <v>5</v>
      </c>
      <c r="C13" s="345"/>
      <c r="D13" s="345"/>
      <c r="E13" s="345"/>
      <c r="F13" s="345"/>
      <c r="G13" s="345"/>
      <c r="H13" s="345"/>
      <c r="I13" s="345"/>
      <c r="J13" s="345"/>
      <c r="K13" s="345"/>
      <c r="L13" s="345"/>
    </row>
    <row r="14" spans="1:16" ht="12" customHeight="1"/>
    <row r="15" spans="1:16" ht="12.75" customHeight="1">
      <c r="G15" s="346" t="s">
        <v>165</v>
      </c>
      <c r="H15" s="346"/>
      <c r="I15" s="346"/>
      <c r="J15" s="346"/>
      <c r="K15" s="346"/>
    </row>
    <row r="16" spans="1:16" ht="11.25" customHeight="1">
      <c r="G16" s="339" t="s">
        <v>166</v>
      </c>
      <c r="H16" s="339"/>
      <c r="I16" s="339"/>
      <c r="J16" s="339"/>
      <c r="K16" s="339"/>
    </row>
    <row r="17" spans="1:13">
      <c r="B17"/>
      <c r="C17"/>
      <c r="D17"/>
      <c r="E17" s="323"/>
      <c r="F17" s="323"/>
      <c r="G17" s="323"/>
      <c r="H17" s="323"/>
      <c r="I17" s="323"/>
      <c r="J17" s="323"/>
      <c r="K17" s="323"/>
      <c r="L17"/>
    </row>
    <row r="18" spans="1:13" ht="12" customHeight="1">
      <c r="A18" s="311" t="s">
        <v>177</v>
      </c>
      <c r="B18" s="311"/>
      <c r="C18" s="311"/>
      <c r="D18" s="311"/>
      <c r="E18" s="311"/>
      <c r="F18" s="311"/>
      <c r="G18" s="311"/>
      <c r="H18" s="311"/>
      <c r="I18" s="311"/>
      <c r="J18" s="311"/>
      <c r="K18" s="311"/>
      <c r="L18" s="311"/>
      <c r="M18" s="71"/>
    </row>
    <row r="19" spans="1:13" ht="12" customHeight="1">
      <c r="F19" s="1"/>
      <c r="J19" s="6"/>
      <c r="K19" s="124"/>
      <c r="L19" s="125" t="s">
        <v>8</v>
      </c>
      <c r="M19" s="71"/>
    </row>
    <row r="20" spans="1:13" ht="11.25" customHeight="1">
      <c r="F20" s="1"/>
      <c r="J20" s="126" t="s">
        <v>153</v>
      </c>
      <c r="K20" s="127"/>
      <c r="L20" s="128"/>
      <c r="M20" s="71"/>
    </row>
    <row r="21" spans="1:13" ht="12" customHeight="1">
      <c r="E21" s="19"/>
      <c r="F21" s="22"/>
      <c r="I21" s="129"/>
      <c r="J21" s="129"/>
      <c r="K21" s="130" t="s">
        <v>0</v>
      </c>
      <c r="L21" s="11"/>
      <c r="M21" s="71"/>
    </row>
    <row r="22" spans="1:13" ht="12.75" customHeight="1">
      <c r="C22" s="349"/>
      <c r="D22" s="350"/>
      <c r="E22" s="350"/>
      <c r="F22" s="350"/>
      <c r="G22" s="350"/>
      <c r="H22" s="350"/>
      <c r="I22" s="350"/>
      <c r="J22" s="3"/>
      <c r="K22" s="130" t="s">
        <v>1</v>
      </c>
      <c r="L22" s="12"/>
      <c r="M22" s="71"/>
    </row>
    <row r="23" spans="1:13" ht="12" customHeight="1">
      <c r="D23" s="3"/>
      <c r="E23" s="3"/>
      <c r="F23" s="3"/>
      <c r="G23" s="187"/>
      <c r="H23" s="176"/>
      <c r="I23" s="3"/>
      <c r="J23" s="131" t="s">
        <v>6</v>
      </c>
      <c r="K23" s="174"/>
      <c r="L23" s="11"/>
      <c r="M23" s="71"/>
    </row>
    <row r="24" spans="1:13" ht="12.75" customHeight="1">
      <c r="D24" s="3"/>
      <c r="E24" s="3"/>
      <c r="F24" s="3"/>
      <c r="G24" s="173" t="s">
        <v>167</v>
      </c>
      <c r="H24" s="178"/>
      <c r="I24" s="180"/>
      <c r="J24" s="175"/>
      <c r="K24" s="11"/>
      <c r="L24" s="11"/>
      <c r="M24" s="71"/>
    </row>
    <row r="25" spans="1:13" ht="13.5" customHeight="1">
      <c r="D25" s="3"/>
      <c r="E25" s="3"/>
      <c r="F25" s="3"/>
      <c r="G25" s="340" t="s">
        <v>7</v>
      </c>
      <c r="H25" s="340"/>
      <c r="I25" s="177"/>
      <c r="J25" s="179"/>
      <c r="K25" s="11"/>
      <c r="L25" s="11"/>
      <c r="M25" s="71"/>
    </row>
    <row r="26" spans="1:13" ht="14.25" customHeight="1">
      <c r="A26" s="18"/>
      <c r="B26" s="18"/>
      <c r="C26" s="18"/>
      <c r="D26" s="18"/>
      <c r="E26" s="18"/>
      <c r="F26" s="15"/>
      <c r="G26" s="16"/>
      <c r="I26" s="16"/>
      <c r="J26" s="16"/>
      <c r="K26" s="17"/>
      <c r="L26" s="134" t="s">
        <v>185</v>
      </c>
      <c r="M26" s="72"/>
    </row>
    <row r="27" spans="1:13" ht="24" customHeight="1">
      <c r="A27" s="328" t="s">
        <v>2</v>
      </c>
      <c r="B27" s="329"/>
      <c r="C27" s="330"/>
      <c r="D27" s="330"/>
      <c r="E27" s="330"/>
      <c r="F27" s="330"/>
      <c r="G27" s="333" t="s">
        <v>3</v>
      </c>
      <c r="H27" s="335" t="s">
        <v>143</v>
      </c>
      <c r="I27" s="337" t="s">
        <v>147</v>
      </c>
      <c r="J27" s="338"/>
      <c r="K27" s="320" t="s">
        <v>144</v>
      </c>
      <c r="L27" s="318" t="s">
        <v>168</v>
      </c>
      <c r="M27" s="72"/>
    </row>
    <row r="28" spans="1:13" ht="46.5" customHeight="1">
      <c r="A28" s="331"/>
      <c r="B28" s="332"/>
      <c r="C28" s="332"/>
      <c r="D28" s="332"/>
      <c r="E28" s="332"/>
      <c r="F28" s="332"/>
      <c r="G28" s="334"/>
      <c r="H28" s="336"/>
      <c r="I28" s="135" t="s">
        <v>142</v>
      </c>
      <c r="J28" s="136" t="s">
        <v>141</v>
      </c>
      <c r="K28" s="321"/>
      <c r="L28" s="319"/>
    </row>
    <row r="29" spans="1:13" ht="11.25" customHeight="1">
      <c r="A29" s="312" t="s">
        <v>139</v>
      </c>
      <c r="B29" s="313"/>
      <c r="C29" s="313"/>
      <c r="D29" s="313"/>
      <c r="E29" s="313"/>
      <c r="F29" s="314"/>
      <c r="G29" s="149">
        <v>2</v>
      </c>
      <c r="H29" s="150">
        <v>3</v>
      </c>
      <c r="I29" s="151" t="s">
        <v>140</v>
      </c>
      <c r="J29" s="152" t="s">
        <v>145</v>
      </c>
      <c r="K29" s="153">
        <v>6</v>
      </c>
      <c r="L29" s="153">
        <v>7</v>
      </c>
    </row>
    <row r="30" spans="1:13" s="10" customFormat="1" ht="14.25" customHeight="1">
      <c r="A30" s="35">
        <v>2</v>
      </c>
      <c r="B30" s="35"/>
      <c r="C30" s="40"/>
      <c r="D30" s="46"/>
      <c r="E30" s="35"/>
      <c r="F30" s="53"/>
      <c r="G30" s="40" t="s">
        <v>9</v>
      </c>
      <c r="H30" s="141">
        <v>1</v>
      </c>
      <c r="I30" s="74">
        <f>SUM(I31+I41+I64+I85+I93+I113+I136+I155+I165)</f>
        <v>0</v>
      </c>
      <c r="J30" s="74">
        <f>SUM(J31+J41+J64+J85+J93+J113+J136+J155+J165)</f>
        <v>0</v>
      </c>
      <c r="K30" s="75">
        <f>SUM(K31+K41+K64+K85+K93+K113+K136+K155+K165)</f>
        <v>0</v>
      </c>
      <c r="L30" s="74">
        <f>SUM(L31+L41+L64+L85+L93+L113+L136+L155+L165)</f>
        <v>0</v>
      </c>
    </row>
    <row r="31" spans="1:13" ht="24.75" customHeight="1">
      <c r="A31" s="35">
        <v>2</v>
      </c>
      <c r="B31" s="57">
        <v>1</v>
      </c>
      <c r="C31" s="41"/>
      <c r="D31" s="47"/>
      <c r="E31" s="36"/>
      <c r="F31" s="29"/>
      <c r="G31" s="57" t="s">
        <v>14</v>
      </c>
      <c r="H31" s="142">
        <v>2</v>
      </c>
      <c r="I31" s="74">
        <f>SUM(I32+I37)</f>
        <v>0</v>
      </c>
      <c r="J31" s="74">
        <f>SUM(J32+J37)</f>
        <v>0</v>
      </c>
      <c r="K31" s="76">
        <f>SUM(K32+K37)</f>
        <v>0</v>
      </c>
      <c r="L31" s="77">
        <f>SUM(L32+L37)</f>
        <v>0</v>
      </c>
    </row>
    <row r="32" spans="1:13" ht="14.25" customHeight="1">
      <c r="A32" s="26">
        <v>2</v>
      </c>
      <c r="B32" s="26">
        <v>1</v>
      </c>
      <c r="C32" s="37">
        <v>1</v>
      </c>
      <c r="D32" s="45"/>
      <c r="E32" s="26"/>
      <c r="F32" s="31"/>
      <c r="G32" s="64" t="s">
        <v>15</v>
      </c>
      <c r="H32" s="141">
        <v>3</v>
      </c>
      <c r="I32" s="89">
        <f>SUM(I33)</f>
        <v>0</v>
      </c>
      <c r="J32" s="89">
        <f t="shared" ref="J32:L33" si="0">SUM(J33)</f>
        <v>0</v>
      </c>
      <c r="K32" s="91">
        <f t="shared" si="0"/>
        <v>0</v>
      </c>
      <c r="L32" s="89">
        <f t="shared" si="0"/>
        <v>0</v>
      </c>
    </row>
    <row r="33" spans="1:12" ht="13.5" customHeight="1">
      <c r="A33" s="27">
        <v>2</v>
      </c>
      <c r="B33" s="26">
        <v>1</v>
      </c>
      <c r="C33" s="37">
        <v>1</v>
      </c>
      <c r="D33" s="45">
        <v>1</v>
      </c>
      <c r="E33" s="26"/>
      <c r="F33" s="31"/>
      <c r="G33" s="37" t="s">
        <v>15</v>
      </c>
      <c r="H33" s="141">
        <v>4</v>
      </c>
      <c r="I33" s="89">
        <f>SUM(I34)</f>
        <v>0</v>
      </c>
      <c r="J33" s="89">
        <f t="shared" si="0"/>
        <v>0</v>
      </c>
      <c r="K33" s="91">
        <f t="shared" si="0"/>
        <v>0</v>
      </c>
      <c r="L33" s="89">
        <f t="shared" si="0"/>
        <v>0</v>
      </c>
    </row>
    <row r="34" spans="1:12">
      <c r="A34" s="27">
        <v>2</v>
      </c>
      <c r="B34" s="26">
        <v>1</v>
      </c>
      <c r="C34" s="37">
        <v>1</v>
      </c>
      <c r="D34" s="45">
        <v>1</v>
      </c>
      <c r="E34" s="26">
        <v>1</v>
      </c>
      <c r="F34" s="31"/>
      <c r="G34" s="37" t="s">
        <v>137</v>
      </c>
      <c r="H34" s="141">
        <v>5</v>
      </c>
      <c r="I34" s="91">
        <f>SUM(I35:I36)</f>
        <v>0</v>
      </c>
      <c r="J34" s="89">
        <f>SUM(J35:J36)</f>
        <v>0</v>
      </c>
      <c r="K34" s="91">
        <f>SUM(K35:K36)</f>
        <v>0</v>
      </c>
      <c r="L34" s="89">
        <f>SUM(L35:L36)</f>
        <v>0</v>
      </c>
    </row>
    <row r="35" spans="1:12" ht="14.25" customHeight="1">
      <c r="A35" s="27">
        <v>2</v>
      </c>
      <c r="B35" s="26">
        <v>1</v>
      </c>
      <c r="C35" s="37">
        <v>1</v>
      </c>
      <c r="D35" s="45">
        <v>1</v>
      </c>
      <c r="E35" s="26">
        <v>1</v>
      </c>
      <c r="F35" s="31">
        <v>1</v>
      </c>
      <c r="G35" s="37" t="s">
        <v>84</v>
      </c>
      <c r="H35" s="141">
        <v>6</v>
      </c>
      <c r="I35" s="78"/>
      <c r="J35" s="80"/>
      <c r="K35" s="80"/>
      <c r="L35" s="80"/>
    </row>
    <row r="36" spans="1:12" ht="12.75" customHeight="1">
      <c r="A36" s="27">
        <v>2</v>
      </c>
      <c r="B36" s="26">
        <v>1</v>
      </c>
      <c r="C36" s="37">
        <v>1</v>
      </c>
      <c r="D36" s="45">
        <v>1</v>
      </c>
      <c r="E36" s="26">
        <v>1</v>
      </c>
      <c r="F36" s="31">
        <v>2</v>
      </c>
      <c r="G36" s="37" t="s">
        <v>16</v>
      </c>
      <c r="H36" s="141">
        <v>7</v>
      </c>
      <c r="I36" s="80"/>
      <c r="J36" s="80"/>
      <c r="K36" s="80"/>
      <c r="L36" s="80"/>
    </row>
    <row r="37" spans="1:12" ht="13.5" customHeight="1">
      <c r="A37" s="27">
        <v>2</v>
      </c>
      <c r="B37" s="26">
        <v>1</v>
      </c>
      <c r="C37" s="37">
        <v>2</v>
      </c>
      <c r="D37" s="45"/>
      <c r="E37" s="26"/>
      <c r="F37" s="31"/>
      <c r="G37" s="64" t="s">
        <v>85</v>
      </c>
      <c r="H37" s="141">
        <v>8</v>
      </c>
      <c r="I37" s="91">
        <f>I38</f>
        <v>0</v>
      </c>
      <c r="J37" s="89">
        <f t="shared" ref="J37:L38" si="1">J38</f>
        <v>0</v>
      </c>
      <c r="K37" s="91">
        <f t="shared" si="1"/>
        <v>0</v>
      </c>
      <c r="L37" s="89">
        <f t="shared" si="1"/>
        <v>0</v>
      </c>
    </row>
    <row r="38" spans="1:12">
      <c r="A38" s="27">
        <v>2</v>
      </c>
      <c r="B38" s="26">
        <v>1</v>
      </c>
      <c r="C38" s="37">
        <v>2</v>
      </c>
      <c r="D38" s="45">
        <v>1</v>
      </c>
      <c r="E38" s="26"/>
      <c r="F38" s="31"/>
      <c r="G38" s="37" t="s">
        <v>85</v>
      </c>
      <c r="H38" s="141">
        <v>9</v>
      </c>
      <c r="I38" s="91">
        <f>I39</f>
        <v>0</v>
      </c>
      <c r="J38" s="89">
        <f t="shared" si="1"/>
        <v>0</v>
      </c>
      <c r="K38" s="89">
        <f t="shared" si="1"/>
        <v>0</v>
      </c>
      <c r="L38" s="89">
        <f t="shared" si="1"/>
        <v>0</v>
      </c>
    </row>
    <row r="39" spans="1:12" ht="13.5" customHeight="1">
      <c r="A39" s="27">
        <v>2</v>
      </c>
      <c r="B39" s="26">
        <v>1</v>
      </c>
      <c r="C39" s="37">
        <v>2</v>
      </c>
      <c r="D39" s="45">
        <v>1</v>
      </c>
      <c r="E39" s="26">
        <v>1</v>
      </c>
      <c r="F39" s="31"/>
      <c r="G39" s="37" t="s">
        <v>85</v>
      </c>
      <c r="H39" s="141">
        <v>10</v>
      </c>
      <c r="I39" s="89">
        <f>I40</f>
        <v>0</v>
      </c>
      <c r="J39" s="89">
        <f>J40</f>
        <v>0</v>
      </c>
      <c r="K39" s="89">
        <f>K40</f>
        <v>0</v>
      </c>
      <c r="L39" s="89">
        <f>L40</f>
        <v>0</v>
      </c>
    </row>
    <row r="40" spans="1:12" ht="14.25" customHeight="1">
      <c r="A40" s="27">
        <v>2</v>
      </c>
      <c r="B40" s="26">
        <v>1</v>
      </c>
      <c r="C40" s="37">
        <v>2</v>
      </c>
      <c r="D40" s="45">
        <v>1</v>
      </c>
      <c r="E40" s="26">
        <v>1</v>
      </c>
      <c r="F40" s="31">
        <v>1</v>
      </c>
      <c r="G40" s="37" t="s">
        <v>85</v>
      </c>
      <c r="H40" s="141">
        <v>11</v>
      </c>
      <c r="I40" s="81"/>
      <c r="J40" s="80"/>
      <c r="K40" s="80"/>
      <c r="L40" s="80"/>
    </row>
    <row r="41" spans="1:12" ht="12.75" customHeight="1">
      <c r="A41" s="28">
        <v>2</v>
      </c>
      <c r="B41" s="59">
        <v>2</v>
      </c>
      <c r="C41" s="41"/>
      <c r="D41" s="47"/>
      <c r="E41" s="36"/>
      <c r="F41" s="29"/>
      <c r="G41" s="57" t="s">
        <v>86</v>
      </c>
      <c r="H41" s="142">
        <v>12</v>
      </c>
      <c r="I41" s="82">
        <f t="shared" ref="I41:L43" si="2">I42</f>
        <v>0</v>
      </c>
      <c r="J41" s="83">
        <f t="shared" si="2"/>
        <v>0</v>
      </c>
      <c r="K41" s="82">
        <f t="shared" si="2"/>
        <v>0</v>
      </c>
      <c r="L41" s="82">
        <f t="shared" si="2"/>
        <v>0</v>
      </c>
    </row>
    <row r="42" spans="1:12" ht="12.75" customHeight="1">
      <c r="A42" s="27">
        <v>2</v>
      </c>
      <c r="B42" s="26">
        <v>2</v>
      </c>
      <c r="C42" s="37">
        <v>1</v>
      </c>
      <c r="D42" s="45"/>
      <c r="E42" s="26"/>
      <c r="F42" s="31"/>
      <c r="G42" s="64" t="s">
        <v>86</v>
      </c>
      <c r="H42" s="141">
        <v>13</v>
      </c>
      <c r="I42" s="89">
        <f t="shared" si="2"/>
        <v>0</v>
      </c>
      <c r="J42" s="91">
        <f t="shared" si="2"/>
        <v>0</v>
      </c>
      <c r="K42" s="89">
        <f t="shared" si="2"/>
        <v>0</v>
      </c>
      <c r="L42" s="91">
        <f t="shared" si="2"/>
        <v>0</v>
      </c>
    </row>
    <row r="43" spans="1:12">
      <c r="A43" s="27">
        <v>2</v>
      </c>
      <c r="B43" s="26">
        <v>2</v>
      </c>
      <c r="C43" s="37">
        <v>1</v>
      </c>
      <c r="D43" s="45">
        <v>1</v>
      </c>
      <c r="E43" s="26"/>
      <c r="F43" s="31"/>
      <c r="G43" s="37" t="s">
        <v>86</v>
      </c>
      <c r="H43" s="141">
        <v>14</v>
      </c>
      <c r="I43" s="89">
        <f t="shared" si="2"/>
        <v>0</v>
      </c>
      <c r="J43" s="91">
        <f t="shared" si="2"/>
        <v>0</v>
      </c>
      <c r="K43" s="104">
        <f t="shared" si="2"/>
        <v>0</v>
      </c>
      <c r="L43" s="104">
        <f t="shared" si="2"/>
        <v>0</v>
      </c>
    </row>
    <row r="44" spans="1:12" ht="15" customHeight="1">
      <c r="A44" s="30">
        <v>2</v>
      </c>
      <c r="B44" s="34">
        <v>2</v>
      </c>
      <c r="C44" s="39">
        <v>1</v>
      </c>
      <c r="D44" s="9">
        <v>1</v>
      </c>
      <c r="E44" s="34">
        <v>1</v>
      </c>
      <c r="F44" s="54"/>
      <c r="G44" s="39" t="s">
        <v>86</v>
      </c>
      <c r="H44" s="143">
        <v>15</v>
      </c>
      <c r="I44" s="105">
        <f>SUM(I45:I63)-I53</f>
        <v>0</v>
      </c>
      <c r="J44" s="106">
        <f>SUM(J45:J63)-J53</f>
        <v>0</v>
      </c>
      <c r="K44" s="106">
        <f>SUM(K45:K63)-K53</f>
        <v>0</v>
      </c>
      <c r="L44" s="107">
        <f>SUM(L45:L63)-L53</f>
        <v>0</v>
      </c>
    </row>
    <row r="45" spans="1:12">
      <c r="A45" s="27">
        <v>2</v>
      </c>
      <c r="B45" s="26">
        <v>2</v>
      </c>
      <c r="C45" s="37">
        <v>1</v>
      </c>
      <c r="D45" s="45">
        <v>1</v>
      </c>
      <c r="E45" s="26">
        <v>1</v>
      </c>
      <c r="F45" s="32">
        <v>1</v>
      </c>
      <c r="G45" s="37" t="s">
        <v>17</v>
      </c>
      <c r="H45" s="141">
        <v>16</v>
      </c>
      <c r="I45" s="80"/>
      <c r="J45" s="80"/>
      <c r="K45" s="80"/>
      <c r="L45" s="80"/>
    </row>
    <row r="46" spans="1:12" ht="26.25" customHeight="1">
      <c r="A46" s="27">
        <v>2</v>
      </c>
      <c r="B46" s="26">
        <v>2</v>
      </c>
      <c r="C46" s="37">
        <v>1</v>
      </c>
      <c r="D46" s="45">
        <v>1</v>
      </c>
      <c r="E46" s="26">
        <v>1</v>
      </c>
      <c r="F46" s="31">
        <v>2</v>
      </c>
      <c r="G46" s="37" t="s">
        <v>18</v>
      </c>
      <c r="H46" s="141">
        <v>17</v>
      </c>
      <c r="I46" s="80"/>
      <c r="J46" s="80"/>
      <c r="K46" s="80"/>
      <c r="L46" s="80"/>
    </row>
    <row r="47" spans="1:12" ht="14.25" customHeight="1">
      <c r="A47" s="27">
        <v>2</v>
      </c>
      <c r="B47" s="26">
        <v>2</v>
      </c>
      <c r="C47" s="37">
        <v>1</v>
      </c>
      <c r="D47" s="45">
        <v>1</v>
      </c>
      <c r="E47" s="26">
        <v>1</v>
      </c>
      <c r="F47" s="31">
        <v>5</v>
      </c>
      <c r="G47" s="37" t="s">
        <v>19</v>
      </c>
      <c r="H47" s="141">
        <v>18</v>
      </c>
      <c r="I47" s="80"/>
      <c r="J47" s="80"/>
      <c r="K47" s="80"/>
      <c r="L47" s="80"/>
    </row>
    <row r="48" spans="1:12" ht="18" customHeight="1">
      <c r="A48" s="27">
        <v>2</v>
      </c>
      <c r="B48" s="26">
        <v>2</v>
      </c>
      <c r="C48" s="37">
        <v>1</v>
      </c>
      <c r="D48" s="45">
        <v>1</v>
      </c>
      <c r="E48" s="26">
        <v>1</v>
      </c>
      <c r="F48" s="31">
        <v>6</v>
      </c>
      <c r="G48" s="37" t="s">
        <v>20</v>
      </c>
      <c r="H48" s="141">
        <v>19</v>
      </c>
      <c r="I48" s="80"/>
      <c r="J48" s="80"/>
      <c r="K48" s="80"/>
      <c r="L48" s="80"/>
    </row>
    <row r="49" spans="1:12" ht="18" customHeight="1">
      <c r="A49" s="48">
        <v>2</v>
      </c>
      <c r="B49" s="36">
        <v>2</v>
      </c>
      <c r="C49" s="41">
        <v>1</v>
      </c>
      <c r="D49" s="47">
        <v>1</v>
      </c>
      <c r="E49" s="36">
        <v>1</v>
      </c>
      <c r="F49" s="29">
        <v>7</v>
      </c>
      <c r="G49" s="41" t="s">
        <v>87</v>
      </c>
      <c r="H49" s="142">
        <v>20</v>
      </c>
      <c r="I49" s="80"/>
      <c r="J49" s="80"/>
      <c r="K49" s="80"/>
      <c r="L49" s="80"/>
    </row>
    <row r="50" spans="1:12" ht="18" customHeight="1">
      <c r="A50" s="192">
        <v>2</v>
      </c>
      <c r="B50" s="188">
        <v>2</v>
      </c>
      <c r="C50" s="189">
        <v>1</v>
      </c>
      <c r="D50" s="190">
        <v>1</v>
      </c>
      <c r="E50" s="188">
        <v>1</v>
      </c>
      <c r="F50" s="191">
        <v>8</v>
      </c>
      <c r="G50" s="189" t="s">
        <v>21</v>
      </c>
      <c r="H50" s="232">
        <v>21</v>
      </c>
      <c r="I50" s="80"/>
      <c r="J50" s="80"/>
      <c r="K50" s="80"/>
      <c r="L50" s="80"/>
    </row>
    <row r="51" spans="1:12" ht="18.75" customHeight="1">
      <c r="A51" s="193">
        <v>2</v>
      </c>
      <c r="B51" s="194">
        <v>2</v>
      </c>
      <c r="C51" s="195">
        <v>1</v>
      </c>
      <c r="D51" s="196">
        <v>1</v>
      </c>
      <c r="E51" s="194">
        <v>1</v>
      </c>
      <c r="F51" s="197">
        <v>10</v>
      </c>
      <c r="G51" s="195" t="s">
        <v>22</v>
      </c>
      <c r="H51" s="233">
        <v>22</v>
      </c>
      <c r="I51" s="80"/>
      <c r="J51" s="80"/>
      <c r="K51" s="80"/>
      <c r="L51" s="80"/>
    </row>
    <row r="52" spans="1:12" ht="42" customHeight="1">
      <c r="A52" s="27">
        <v>2</v>
      </c>
      <c r="B52" s="26">
        <v>2</v>
      </c>
      <c r="C52" s="37">
        <v>1</v>
      </c>
      <c r="D52" s="45">
        <v>1</v>
      </c>
      <c r="E52" s="26">
        <v>1</v>
      </c>
      <c r="F52" s="31">
        <v>11</v>
      </c>
      <c r="G52" s="37" t="s">
        <v>189</v>
      </c>
      <c r="H52" s="232" t="s">
        <v>342</v>
      </c>
      <c r="I52" s="81"/>
      <c r="J52" s="80"/>
      <c r="K52" s="80"/>
      <c r="L52" s="80"/>
    </row>
    <row r="53" spans="1:12" ht="11.25" customHeight="1">
      <c r="A53" s="305">
        <v>1</v>
      </c>
      <c r="B53" s="306"/>
      <c r="C53" s="306"/>
      <c r="D53" s="306"/>
      <c r="E53" s="306"/>
      <c r="F53" s="307"/>
      <c r="G53" s="155">
        <v>2</v>
      </c>
      <c r="H53" s="156">
        <v>3</v>
      </c>
      <c r="I53" s="157">
        <v>4</v>
      </c>
      <c r="J53" s="158">
        <v>5</v>
      </c>
      <c r="K53" s="159">
        <v>6</v>
      </c>
      <c r="L53" s="157">
        <v>7</v>
      </c>
    </row>
    <row r="54" spans="1:12" ht="27.75" customHeight="1">
      <c r="A54" s="30">
        <v>2</v>
      </c>
      <c r="B54" s="49">
        <v>2</v>
      </c>
      <c r="C54" s="50">
        <v>1</v>
      </c>
      <c r="D54" s="50">
        <v>1</v>
      </c>
      <c r="E54" s="50">
        <v>1</v>
      </c>
      <c r="F54" s="55">
        <v>12</v>
      </c>
      <c r="G54" s="198" t="s">
        <v>191</v>
      </c>
      <c r="H54" s="235" t="s">
        <v>343</v>
      </c>
      <c r="I54" s="84"/>
      <c r="J54" s="80"/>
      <c r="K54" s="80"/>
      <c r="L54" s="80"/>
    </row>
    <row r="55" spans="1:12" ht="25.5">
      <c r="A55" s="27">
        <v>2</v>
      </c>
      <c r="B55" s="26">
        <v>2</v>
      </c>
      <c r="C55" s="37">
        <v>1</v>
      </c>
      <c r="D55" s="37">
        <v>1</v>
      </c>
      <c r="E55" s="37">
        <v>1</v>
      </c>
      <c r="F55" s="31">
        <v>14</v>
      </c>
      <c r="G55" s="64" t="s">
        <v>190</v>
      </c>
      <c r="H55" s="232" t="s">
        <v>344</v>
      </c>
      <c r="I55" s="81"/>
      <c r="J55" s="81"/>
      <c r="K55" s="81"/>
      <c r="L55" s="81"/>
    </row>
    <row r="56" spans="1:12" ht="25.5">
      <c r="A56" s="27">
        <v>2</v>
      </c>
      <c r="B56" s="26">
        <v>2</v>
      </c>
      <c r="C56" s="37">
        <v>1</v>
      </c>
      <c r="D56" s="37">
        <v>1</v>
      </c>
      <c r="E56" s="37">
        <v>1</v>
      </c>
      <c r="F56" s="31">
        <v>15</v>
      </c>
      <c r="G56" s="64" t="s">
        <v>192</v>
      </c>
      <c r="H56" s="235" t="s">
        <v>345</v>
      </c>
      <c r="I56" s="81"/>
      <c r="J56" s="80"/>
      <c r="K56" s="80"/>
      <c r="L56" s="80"/>
    </row>
    <row r="57" spans="1:12" ht="21.75">
      <c r="A57" s="27">
        <v>2</v>
      </c>
      <c r="B57" s="26">
        <v>2</v>
      </c>
      <c r="C57" s="37">
        <v>1</v>
      </c>
      <c r="D57" s="37">
        <v>1</v>
      </c>
      <c r="E57" s="37">
        <v>1</v>
      </c>
      <c r="F57" s="31">
        <v>16</v>
      </c>
      <c r="G57" s="37" t="s">
        <v>26</v>
      </c>
      <c r="H57" s="232" t="s">
        <v>346</v>
      </c>
      <c r="I57" s="81"/>
      <c r="J57" s="80"/>
      <c r="K57" s="80"/>
      <c r="L57" s="80"/>
    </row>
    <row r="58" spans="1:12" ht="27.75" customHeight="1">
      <c r="A58" s="27">
        <v>2</v>
      </c>
      <c r="B58" s="26">
        <v>2</v>
      </c>
      <c r="C58" s="37">
        <v>1</v>
      </c>
      <c r="D58" s="37">
        <v>1</v>
      </c>
      <c r="E58" s="37">
        <v>1</v>
      </c>
      <c r="F58" s="31">
        <v>17</v>
      </c>
      <c r="G58" s="37" t="s">
        <v>186</v>
      </c>
      <c r="H58" s="234" t="s">
        <v>347</v>
      </c>
      <c r="I58" s="81"/>
      <c r="J58" s="81"/>
      <c r="K58" s="81"/>
      <c r="L58" s="81"/>
    </row>
    <row r="59" spans="1:12" ht="26.25" customHeight="1">
      <c r="A59" s="199">
        <v>2</v>
      </c>
      <c r="B59" s="188">
        <v>2</v>
      </c>
      <c r="C59" s="189">
        <v>1</v>
      </c>
      <c r="D59" s="189">
        <v>1</v>
      </c>
      <c r="E59" s="189">
        <v>1</v>
      </c>
      <c r="F59" s="191">
        <v>18</v>
      </c>
      <c r="G59" s="189" t="s">
        <v>187</v>
      </c>
      <c r="H59" s="232" t="s">
        <v>348</v>
      </c>
      <c r="I59" s="81"/>
      <c r="J59" s="81"/>
      <c r="K59" s="81"/>
      <c r="L59" s="81"/>
    </row>
    <row r="60" spans="1:12" ht="14.25" customHeight="1">
      <c r="A60" s="27">
        <v>2</v>
      </c>
      <c r="B60" s="26">
        <v>2</v>
      </c>
      <c r="C60" s="37">
        <v>1</v>
      </c>
      <c r="D60" s="37">
        <v>1</v>
      </c>
      <c r="E60" s="37">
        <v>1</v>
      </c>
      <c r="F60" s="31">
        <v>20</v>
      </c>
      <c r="G60" s="37" t="s">
        <v>149</v>
      </c>
      <c r="H60" s="235" t="s">
        <v>349</v>
      </c>
      <c r="I60" s="81"/>
      <c r="J60" s="80"/>
      <c r="K60" s="80"/>
      <c r="L60" s="80"/>
    </row>
    <row r="61" spans="1:12" ht="27.75" customHeight="1">
      <c r="A61" s="33">
        <v>2</v>
      </c>
      <c r="B61" s="35">
        <v>2</v>
      </c>
      <c r="C61" s="40">
        <v>1</v>
      </c>
      <c r="D61" s="40">
        <v>1</v>
      </c>
      <c r="E61" s="40">
        <v>1</v>
      </c>
      <c r="F61" s="53">
        <v>21</v>
      </c>
      <c r="G61" s="40" t="s">
        <v>193</v>
      </c>
      <c r="H61" s="236">
        <v>29</v>
      </c>
      <c r="I61" s="81"/>
      <c r="J61" s="80"/>
      <c r="K61" s="80"/>
      <c r="L61" s="80"/>
    </row>
    <row r="62" spans="1:12" ht="12" customHeight="1">
      <c r="A62" s="33">
        <v>2</v>
      </c>
      <c r="B62" s="35">
        <v>2</v>
      </c>
      <c r="C62" s="40">
        <v>1</v>
      </c>
      <c r="D62" s="40">
        <v>1</v>
      </c>
      <c r="E62" s="40">
        <v>1</v>
      </c>
      <c r="F62" s="53">
        <v>22</v>
      </c>
      <c r="G62" s="40" t="s">
        <v>194</v>
      </c>
      <c r="H62" s="236">
        <v>30</v>
      </c>
      <c r="I62" s="81"/>
      <c r="J62" s="80"/>
      <c r="K62" s="80"/>
      <c r="L62" s="80"/>
    </row>
    <row r="63" spans="1:12" ht="15" customHeight="1">
      <c r="A63" s="27">
        <v>2</v>
      </c>
      <c r="B63" s="26">
        <v>2</v>
      </c>
      <c r="C63" s="37">
        <v>1</v>
      </c>
      <c r="D63" s="37">
        <v>1</v>
      </c>
      <c r="E63" s="37">
        <v>1</v>
      </c>
      <c r="F63" s="31">
        <v>30</v>
      </c>
      <c r="G63" s="37" t="s">
        <v>195</v>
      </c>
      <c r="H63" s="141">
        <v>31</v>
      </c>
      <c r="I63" s="81"/>
      <c r="J63" s="80"/>
      <c r="K63" s="80"/>
      <c r="L63" s="80"/>
    </row>
    <row r="64" spans="1:12" ht="14.25" customHeight="1">
      <c r="A64" s="100">
        <v>2</v>
      </c>
      <c r="B64" s="101">
        <v>3</v>
      </c>
      <c r="C64" s="57"/>
      <c r="D64" s="41"/>
      <c r="E64" s="41"/>
      <c r="F64" s="29"/>
      <c r="G64" s="200" t="s">
        <v>196</v>
      </c>
      <c r="H64" s="144">
        <v>32</v>
      </c>
      <c r="I64" s="86">
        <f>SUM(I65+I81)</f>
        <v>0</v>
      </c>
      <c r="J64" s="87">
        <f>SUM(J65+J81)</f>
        <v>0</v>
      </c>
      <c r="K64" s="88">
        <f>SUM(K65+K81)</f>
        <v>0</v>
      </c>
      <c r="L64" s="86">
        <f>SUM(L65+L81)</f>
        <v>0</v>
      </c>
    </row>
    <row r="65" spans="1:12" ht="13.5" customHeight="1">
      <c r="A65" s="27">
        <v>2</v>
      </c>
      <c r="B65" s="26">
        <v>3</v>
      </c>
      <c r="C65" s="37">
        <v>1</v>
      </c>
      <c r="D65" s="37"/>
      <c r="E65" s="37"/>
      <c r="F65" s="31"/>
      <c r="G65" s="64" t="s">
        <v>30</v>
      </c>
      <c r="H65" s="141">
        <v>33</v>
      </c>
      <c r="I65" s="89">
        <f>SUM(I66+I71+I76)</f>
        <v>0</v>
      </c>
      <c r="J65" s="90">
        <f>SUM(J66+J71+J76)</f>
        <v>0</v>
      </c>
      <c r="K65" s="91">
        <f>SUM(K66+K71+K76)</f>
        <v>0</v>
      </c>
      <c r="L65" s="89">
        <f>SUM(L66+L71+L76)</f>
        <v>0</v>
      </c>
    </row>
    <row r="66" spans="1:12" ht="15" customHeight="1">
      <c r="A66" s="27">
        <v>2</v>
      </c>
      <c r="B66" s="26">
        <v>3</v>
      </c>
      <c r="C66" s="37">
        <v>1</v>
      </c>
      <c r="D66" s="37">
        <v>1</v>
      </c>
      <c r="E66" s="37"/>
      <c r="F66" s="31"/>
      <c r="G66" s="64" t="s">
        <v>197</v>
      </c>
      <c r="H66" s="144">
        <v>34</v>
      </c>
      <c r="I66" s="89">
        <f>I67</f>
        <v>0</v>
      </c>
      <c r="J66" s="90">
        <f>J67</f>
        <v>0</v>
      </c>
      <c r="K66" s="91">
        <f>K67</f>
        <v>0</v>
      </c>
      <c r="L66" s="89">
        <f>L67</f>
        <v>0</v>
      </c>
    </row>
    <row r="67" spans="1:12" ht="13.5" customHeight="1">
      <c r="A67" s="27">
        <v>2</v>
      </c>
      <c r="B67" s="26">
        <v>3</v>
      </c>
      <c r="C67" s="37">
        <v>1</v>
      </c>
      <c r="D67" s="37">
        <v>1</v>
      </c>
      <c r="E67" s="37">
        <v>1</v>
      </c>
      <c r="F67" s="31"/>
      <c r="G67" s="64" t="s">
        <v>198</v>
      </c>
      <c r="H67" s="141">
        <v>35</v>
      </c>
      <c r="I67" s="89">
        <f>SUM(I68:I70)</f>
        <v>0</v>
      </c>
      <c r="J67" s="90">
        <f>SUM(J68:J70)</f>
        <v>0</v>
      </c>
      <c r="K67" s="91">
        <f>SUM(K68:K70)</f>
        <v>0</v>
      </c>
      <c r="L67" s="89">
        <f>SUM(L68:L70)</f>
        <v>0</v>
      </c>
    </row>
    <row r="68" spans="1:12" s="8" customFormat="1" ht="30" customHeight="1">
      <c r="A68" s="27">
        <v>2</v>
      </c>
      <c r="B68" s="26">
        <v>3</v>
      </c>
      <c r="C68" s="37">
        <v>1</v>
      </c>
      <c r="D68" s="37">
        <v>1</v>
      </c>
      <c r="E68" s="37">
        <v>1</v>
      </c>
      <c r="F68" s="31">
        <v>1</v>
      </c>
      <c r="G68" s="37" t="s">
        <v>10</v>
      </c>
      <c r="H68" s="144">
        <v>36</v>
      </c>
      <c r="I68" s="81"/>
      <c r="J68" s="81"/>
      <c r="K68" s="81"/>
      <c r="L68" s="81"/>
    </row>
    <row r="69" spans="1:12" ht="27" customHeight="1">
      <c r="A69" s="27">
        <v>2</v>
      </c>
      <c r="B69" s="36">
        <v>3</v>
      </c>
      <c r="C69" s="41">
        <v>1</v>
      </c>
      <c r="D69" s="41">
        <v>1</v>
      </c>
      <c r="E69" s="41">
        <v>1</v>
      </c>
      <c r="F69" s="29">
        <v>2</v>
      </c>
      <c r="G69" s="41" t="s">
        <v>4</v>
      </c>
      <c r="H69" s="141">
        <v>37</v>
      </c>
      <c r="I69" s="78"/>
      <c r="J69" s="78"/>
      <c r="K69" s="78"/>
      <c r="L69" s="78"/>
    </row>
    <row r="70" spans="1:12" ht="16.5" customHeight="1">
      <c r="A70" s="26">
        <v>2</v>
      </c>
      <c r="B70" s="37">
        <v>3</v>
      </c>
      <c r="C70" s="37">
        <v>1</v>
      </c>
      <c r="D70" s="37">
        <v>1</v>
      </c>
      <c r="E70" s="37">
        <v>1</v>
      </c>
      <c r="F70" s="31">
        <v>3</v>
      </c>
      <c r="G70" s="37" t="s">
        <v>91</v>
      </c>
      <c r="H70" s="144">
        <v>38</v>
      </c>
      <c r="I70" s="81"/>
      <c r="J70" s="81"/>
      <c r="K70" s="81"/>
      <c r="L70" s="81"/>
    </row>
    <row r="71" spans="1:12" ht="29.25" customHeight="1">
      <c r="A71" s="36">
        <v>2</v>
      </c>
      <c r="B71" s="41">
        <v>3</v>
      </c>
      <c r="C71" s="41">
        <v>1</v>
      </c>
      <c r="D71" s="41">
        <v>2</v>
      </c>
      <c r="E71" s="41"/>
      <c r="F71" s="29"/>
      <c r="G71" s="166" t="s">
        <v>199</v>
      </c>
      <c r="H71" s="141">
        <v>39</v>
      </c>
      <c r="I71" s="86">
        <f>I72</f>
        <v>0</v>
      </c>
      <c r="J71" s="87">
        <f>J72</f>
        <v>0</v>
      </c>
      <c r="K71" s="88">
        <f>K72</f>
        <v>0</v>
      </c>
      <c r="L71" s="88">
        <f>L72</f>
        <v>0</v>
      </c>
    </row>
    <row r="72" spans="1:12" ht="27" customHeight="1">
      <c r="A72" s="34">
        <v>2</v>
      </c>
      <c r="B72" s="39">
        <v>3</v>
      </c>
      <c r="C72" s="39">
        <v>1</v>
      </c>
      <c r="D72" s="39">
        <v>2</v>
      </c>
      <c r="E72" s="39">
        <v>1</v>
      </c>
      <c r="F72" s="54"/>
      <c r="G72" s="166" t="s">
        <v>199</v>
      </c>
      <c r="H72" s="144">
        <v>40</v>
      </c>
      <c r="I72" s="104">
        <f>SUM(I73:I75)</f>
        <v>0</v>
      </c>
      <c r="J72" s="108">
        <f>SUM(J73:J75)</f>
        <v>0</v>
      </c>
      <c r="K72" s="109">
        <f>SUM(K73:K75)</f>
        <v>0</v>
      </c>
      <c r="L72" s="91">
        <f>SUM(L73:L75)</f>
        <v>0</v>
      </c>
    </row>
    <row r="73" spans="1:12" s="8" customFormat="1" ht="27" customHeight="1">
      <c r="A73" s="26">
        <v>2</v>
      </c>
      <c r="B73" s="37">
        <v>3</v>
      </c>
      <c r="C73" s="37">
        <v>1</v>
      </c>
      <c r="D73" s="37">
        <v>2</v>
      </c>
      <c r="E73" s="37">
        <v>1</v>
      </c>
      <c r="F73" s="31">
        <v>1</v>
      </c>
      <c r="G73" s="26" t="s">
        <v>10</v>
      </c>
      <c r="H73" s="141">
        <v>41</v>
      </c>
      <c r="I73" s="81"/>
      <c r="J73" s="81"/>
      <c r="K73" s="81"/>
      <c r="L73" s="81"/>
    </row>
    <row r="74" spans="1:12" ht="27.75" customHeight="1">
      <c r="A74" s="26">
        <v>2</v>
      </c>
      <c r="B74" s="37">
        <v>3</v>
      </c>
      <c r="C74" s="37">
        <v>1</v>
      </c>
      <c r="D74" s="37">
        <v>2</v>
      </c>
      <c r="E74" s="37">
        <v>1</v>
      </c>
      <c r="F74" s="31">
        <v>2</v>
      </c>
      <c r="G74" s="26" t="s">
        <v>4</v>
      </c>
      <c r="H74" s="144">
        <v>42</v>
      </c>
      <c r="I74" s="81"/>
      <c r="J74" s="81"/>
      <c r="K74" s="81"/>
      <c r="L74" s="81"/>
    </row>
    <row r="75" spans="1:12" ht="15" customHeight="1">
      <c r="A75" s="26">
        <v>2</v>
      </c>
      <c r="B75" s="37">
        <v>3</v>
      </c>
      <c r="C75" s="37">
        <v>1</v>
      </c>
      <c r="D75" s="37">
        <v>2</v>
      </c>
      <c r="E75" s="37">
        <v>1</v>
      </c>
      <c r="F75" s="31">
        <v>3</v>
      </c>
      <c r="G75" s="26" t="s">
        <v>91</v>
      </c>
      <c r="H75" s="141">
        <v>43</v>
      </c>
      <c r="I75" s="81"/>
      <c r="J75" s="81"/>
      <c r="K75" s="81"/>
      <c r="L75" s="81"/>
    </row>
    <row r="76" spans="1:12" ht="30" customHeight="1">
      <c r="A76" s="26">
        <v>2</v>
      </c>
      <c r="B76" s="37">
        <v>3</v>
      </c>
      <c r="C76" s="37">
        <v>1</v>
      </c>
      <c r="D76" s="37">
        <v>3</v>
      </c>
      <c r="E76" s="37"/>
      <c r="F76" s="31"/>
      <c r="G76" s="65" t="s">
        <v>200</v>
      </c>
      <c r="H76" s="144">
        <v>44</v>
      </c>
      <c r="I76" s="89">
        <f>I77</f>
        <v>0</v>
      </c>
      <c r="J76" s="90">
        <f>J77</f>
        <v>0</v>
      </c>
      <c r="K76" s="90">
        <f>K77</f>
        <v>0</v>
      </c>
      <c r="L76" s="91">
        <f>L77</f>
        <v>0</v>
      </c>
    </row>
    <row r="77" spans="1:12" ht="26.25" customHeight="1">
      <c r="A77" s="26">
        <v>2</v>
      </c>
      <c r="B77" s="37">
        <v>3</v>
      </c>
      <c r="C77" s="37">
        <v>1</v>
      </c>
      <c r="D77" s="37">
        <v>3</v>
      </c>
      <c r="E77" s="37">
        <v>1</v>
      </c>
      <c r="F77" s="31"/>
      <c r="G77" s="65" t="s">
        <v>200</v>
      </c>
      <c r="H77" s="141">
        <v>45</v>
      </c>
      <c r="I77" s="89">
        <f>SUM(I78:I80)</f>
        <v>0</v>
      </c>
      <c r="J77" s="90">
        <f>SUM(J78:J80)</f>
        <v>0</v>
      </c>
      <c r="K77" s="90">
        <f>SUM(K78:K80)</f>
        <v>0</v>
      </c>
      <c r="L77" s="91">
        <f>SUM(L78:L80)</f>
        <v>0</v>
      </c>
    </row>
    <row r="78" spans="1:12" ht="15" customHeight="1">
      <c r="A78" s="36">
        <v>2</v>
      </c>
      <c r="B78" s="41">
        <v>3</v>
      </c>
      <c r="C78" s="41">
        <v>1</v>
      </c>
      <c r="D78" s="41">
        <v>3</v>
      </c>
      <c r="E78" s="41">
        <v>1</v>
      </c>
      <c r="F78" s="29">
        <v>1</v>
      </c>
      <c r="G78" s="201" t="s">
        <v>201</v>
      </c>
      <c r="H78" s="144">
        <v>46</v>
      </c>
      <c r="I78" s="78"/>
      <c r="J78" s="78"/>
      <c r="K78" s="78"/>
      <c r="L78" s="78"/>
    </row>
    <row r="79" spans="1:12" ht="16.5" customHeight="1">
      <c r="A79" s="26">
        <v>2</v>
      </c>
      <c r="B79" s="37">
        <v>3</v>
      </c>
      <c r="C79" s="37">
        <v>1</v>
      </c>
      <c r="D79" s="37">
        <v>3</v>
      </c>
      <c r="E79" s="37">
        <v>1</v>
      </c>
      <c r="F79" s="31">
        <v>2</v>
      </c>
      <c r="G79" s="65" t="s">
        <v>202</v>
      </c>
      <c r="H79" s="141">
        <v>47</v>
      </c>
      <c r="I79" s="81"/>
      <c r="J79" s="81"/>
      <c r="K79" s="81"/>
      <c r="L79" s="81"/>
    </row>
    <row r="80" spans="1:12" ht="17.25" customHeight="1">
      <c r="A80" s="36">
        <v>2</v>
      </c>
      <c r="B80" s="41">
        <v>3</v>
      </c>
      <c r="C80" s="41">
        <v>1</v>
      </c>
      <c r="D80" s="41">
        <v>3</v>
      </c>
      <c r="E80" s="41">
        <v>1</v>
      </c>
      <c r="F80" s="29">
        <v>3</v>
      </c>
      <c r="G80" s="201" t="s">
        <v>203</v>
      </c>
      <c r="H80" s="144">
        <v>48</v>
      </c>
      <c r="I80" s="78"/>
      <c r="J80" s="78"/>
      <c r="K80" s="78"/>
      <c r="L80" s="78"/>
    </row>
    <row r="81" spans="1:12" ht="14.25" customHeight="1">
      <c r="A81" s="188">
        <v>2</v>
      </c>
      <c r="B81" s="189">
        <v>3</v>
      </c>
      <c r="C81" s="189">
        <v>2</v>
      </c>
      <c r="D81" s="189"/>
      <c r="E81" s="189"/>
      <c r="F81" s="191"/>
      <c r="G81" s="188" t="s">
        <v>35</v>
      </c>
      <c r="H81" s="232">
        <v>49</v>
      </c>
      <c r="I81" s="89">
        <f>I82</f>
        <v>0</v>
      </c>
      <c r="J81" s="90">
        <f t="shared" ref="J81:L83" si="3">J82</f>
        <v>0</v>
      </c>
      <c r="K81" s="90">
        <f t="shared" si="3"/>
        <v>0</v>
      </c>
      <c r="L81" s="91">
        <f t="shared" si="3"/>
        <v>0</v>
      </c>
    </row>
    <row r="82" spans="1:12" ht="37.5" customHeight="1">
      <c r="A82" s="188">
        <v>2</v>
      </c>
      <c r="B82" s="189">
        <v>3</v>
      </c>
      <c r="C82" s="189">
        <v>2</v>
      </c>
      <c r="D82" s="189">
        <v>1</v>
      </c>
      <c r="E82" s="189"/>
      <c r="F82" s="191"/>
      <c r="G82" s="188" t="s">
        <v>93</v>
      </c>
      <c r="H82" s="235">
        <v>50</v>
      </c>
      <c r="I82" s="89">
        <f>I83</f>
        <v>0</v>
      </c>
      <c r="J82" s="90">
        <f t="shared" si="3"/>
        <v>0</v>
      </c>
      <c r="K82" s="90">
        <f t="shared" si="3"/>
        <v>0</v>
      </c>
      <c r="L82" s="91">
        <f t="shared" si="3"/>
        <v>0</v>
      </c>
    </row>
    <row r="83" spans="1:12" ht="28.5" customHeight="1">
      <c r="A83" s="188">
        <v>2</v>
      </c>
      <c r="B83" s="189">
        <v>3</v>
      </c>
      <c r="C83" s="189">
        <v>2</v>
      </c>
      <c r="D83" s="189">
        <v>1</v>
      </c>
      <c r="E83" s="189">
        <v>1</v>
      </c>
      <c r="F83" s="191"/>
      <c r="G83" s="188" t="s">
        <v>93</v>
      </c>
      <c r="H83" s="232">
        <v>51</v>
      </c>
      <c r="I83" s="89">
        <f>I84</f>
        <v>0</v>
      </c>
      <c r="J83" s="90">
        <f t="shared" si="3"/>
        <v>0</v>
      </c>
      <c r="K83" s="90">
        <f t="shared" si="3"/>
        <v>0</v>
      </c>
      <c r="L83" s="91">
        <f t="shared" si="3"/>
        <v>0</v>
      </c>
    </row>
    <row r="84" spans="1:12" ht="31.5" customHeight="1">
      <c r="A84" s="188">
        <v>2</v>
      </c>
      <c r="B84" s="189">
        <v>3</v>
      </c>
      <c r="C84" s="189">
        <v>2</v>
      </c>
      <c r="D84" s="189">
        <v>1</v>
      </c>
      <c r="E84" s="189">
        <v>1</v>
      </c>
      <c r="F84" s="191">
        <v>1</v>
      </c>
      <c r="G84" s="188" t="s">
        <v>93</v>
      </c>
      <c r="H84" s="235">
        <v>52</v>
      </c>
      <c r="I84" s="81"/>
      <c r="J84" s="81"/>
      <c r="K84" s="81"/>
      <c r="L84" s="81"/>
    </row>
    <row r="85" spans="1:12" ht="16.5" customHeight="1">
      <c r="A85" s="35">
        <v>2</v>
      </c>
      <c r="B85" s="40">
        <v>4</v>
      </c>
      <c r="C85" s="40"/>
      <c r="D85" s="40"/>
      <c r="E85" s="40"/>
      <c r="F85" s="53"/>
      <c r="G85" s="35" t="s">
        <v>36</v>
      </c>
      <c r="H85" s="141" t="s">
        <v>350</v>
      </c>
      <c r="I85" s="89">
        <f>I86</f>
        <v>0</v>
      </c>
      <c r="J85" s="90">
        <f t="shared" ref="J85:L87" si="4">J86</f>
        <v>0</v>
      </c>
      <c r="K85" s="90">
        <f t="shared" si="4"/>
        <v>0</v>
      </c>
      <c r="L85" s="91">
        <f t="shared" si="4"/>
        <v>0</v>
      </c>
    </row>
    <row r="86" spans="1:12" ht="15.75" customHeight="1">
      <c r="A86" s="26">
        <v>2</v>
      </c>
      <c r="B86" s="37">
        <v>4</v>
      </c>
      <c r="C86" s="37">
        <v>1</v>
      </c>
      <c r="D86" s="37"/>
      <c r="E86" s="37"/>
      <c r="F86" s="31"/>
      <c r="G86" s="65" t="s">
        <v>94</v>
      </c>
      <c r="H86" s="144" t="s">
        <v>351</v>
      </c>
      <c r="I86" s="89">
        <f>I87</f>
        <v>0</v>
      </c>
      <c r="J86" s="90">
        <f t="shared" si="4"/>
        <v>0</v>
      </c>
      <c r="K86" s="90">
        <f t="shared" si="4"/>
        <v>0</v>
      </c>
      <c r="L86" s="91">
        <f t="shared" si="4"/>
        <v>0</v>
      </c>
    </row>
    <row r="87" spans="1:12" ht="17.25" customHeight="1">
      <c r="A87" s="26">
        <v>2</v>
      </c>
      <c r="B87" s="37">
        <v>4</v>
      </c>
      <c r="C87" s="37">
        <v>1</v>
      </c>
      <c r="D87" s="37">
        <v>1</v>
      </c>
      <c r="E87" s="37"/>
      <c r="F87" s="31"/>
      <c r="G87" s="26" t="s">
        <v>94</v>
      </c>
      <c r="H87" s="141" t="s">
        <v>352</v>
      </c>
      <c r="I87" s="89">
        <f>I88</f>
        <v>0</v>
      </c>
      <c r="J87" s="90">
        <f t="shared" si="4"/>
        <v>0</v>
      </c>
      <c r="K87" s="90">
        <f t="shared" si="4"/>
        <v>0</v>
      </c>
      <c r="L87" s="91">
        <f t="shared" si="4"/>
        <v>0</v>
      </c>
    </row>
    <row r="88" spans="1:12" ht="18" customHeight="1">
      <c r="A88" s="26">
        <v>2</v>
      </c>
      <c r="B88" s="37">
        <v>4</v>
      </c>
      <c r="C88" s="37">
        <v>1</v>
      </c>
      <c r="D88" s="37">
        <v>1</v>
      </c>
      <c r="E88" s="37">
        <v>1</v>
      </c>
      <c r="F88" s="31"/>
      <c r="G88" s="26" t="s">
        <v>94</v>
      </c>
      <c r="H88" s="144" t="s">
        <v>353</v>
      </c>
      <c r="I88" s="89">
        <f>SUM(I89:I92)-I90</f>
        <v>0</v>
      </c>
      <c r="J88" s="90">
        <f>SUM(J89:J92)-J90</f>
        <v>0</v>
      </c>
      <c r="K88" s="90">
        <f>SUM(K89:K92)-K90</f>
        <v>0</v>
      </c>
      <c r="L88" s="91">
        <f>SUM(L89:L92)-L90</f>
        <v>0</v>
      </c>
    </row>
    <row r="89" spans="1:12" ht="16.5" customHeight="1">
      <c r="A89" s="26">
        <v>2</v>
      </c>
      <c r="B89" s="37">
        <v>4</v>
      </c>
      <c r="C89" s="37">
        <v>1</v>
      </c>
      <c r="D89" s="37">
        <v>1</v>
      </c>
      <c r="E89" s="37">
        <v>1</v>
      </c>
      <c r="F89" s="31">
        <v>1</v>
      </c>
      <c r="G89" s="26" t="s">
        <v>37</v>
      </c>
      <c r="H89" s="141" t="s">
        <v>354</v>
      </c>
      <c r="I89" s="81"/>
      <c r="J89" s="81"/>
      <c r="K89" s="81"/>
      <c r="L89" s="81"/>
    </row>
    <row r="90" spans="1:12" ht="12.75" customHeight="1">
      <c r="A90" s="315">
        <v>1</v>
      </c>
      <c r="B90" s="316"/>
      <c r="C90" s="316"/>
      <c r="D90" s="316"/>
      <c r="E90" s="316"/>
      <c r="F90" s="317"/>
      <c r="G90" s="160">
        <v>2</v>
      </c>
      <c r="H90" s="161">
        <v>3</v>
      </c>
      <c r="I90" s="156">
        <v>4</v>
      </c>
      <c r="J90" s="154">
        <v>5</v>
      </c>
      <c r="K90" s="154">
        <v>6</v>
      </c>
      <c r="L90" s="155">
        <v>7</v>
      </c>
    </row>
    <row r="91" spans="1:12" ht="13.5" customHeight="1">
      <c r="A91" s="26">
        <v>2</v>
      </c>
      <c r="B91" s="26">
        <v>4</v>
      </c>
      <c r="C91" s="26">
        <v>1</v>
      </c>
      <c r="D91" s="37">
        <v>1</v>
      </c>
      <c r="E91" s="37">
        <v>1</v>
      </c>
      <c r="F91" s="25">
        <v>2</v>
      </c>
      <c r="G91" s="45" t="s">
        <v>38</v>
      </c>
      <c r="H91" s="145" t="s">
        <v>355</v>
      </c>
      <c r="I91" s="81"/>
      <c r="J91" s="81"/>
      <c r="K91" s="81"/>
      <c r="L91" s="81"/>
    </row>
    <row r="92" spans="1:12" ht="22.5">
      <c r="A92" s="26">
        <v>2</v>
      </c>
      <c r="B92" s="37">
        <v>4</v>
      </c>
      <c r="C92" s="26">
        <v>1</v>
      </c>
      <c r="D92" s="37">
        <v>1</v>
      </c>
      <c r="E92" s="37">
        <v>1</v>
      </c>
      <c r="F92" s="25">
        <v>3</v>
      </c>
      <c r="G92" s="45" t="s">
        <v>39</v>
      </c>
      <c r="H92" s="145" t="s">
        <v>356</v>
      </c>
      <c r="I92" s="81"/>
      <c r="J92" s="81"/>
      <c r="K92" s="81"/>
      <c r="L92" s="81"/>
    </row>
    <row r="93" spans="1:12" ht="22.5">
      <c r="A93" s="35">
        <v>2</v>
      </c>
      <c r="B93" s="40">
        <v>5</v>
      </c>
      <c r="C93" s="35"/>
      <c r="D93" s="40"/>
      <c r="E93" s="40"/>
      <c r="F93" s="43"/>
      <c r="G93" s="46" t="s">
        <v>40</v>
      </c>
      <c r="H93" s="145" t="s">
        <v>357</v>
      </c>
      <c r="I93" s="89">
        <f>SUM(I94+I99+I104)</f>
        <v>0</v>
      </c>
      <c r="J93" s="90">
        <f>SUM(J94+J99+J104)</f>
        <v>0</v>
      </c>
      <c r="K93" s="90">
        <f>SUM(K94+K99+K104)</f>
        <v>0</v>
      </c>
      <c r="L93" s="91">
        <f>SUM(L94+L99+L104)</f>
        <v>0</v>
      </c>
    </row>
    <row r="94" spans="1:12" ht="22.5">
      <c r="A94" s="36">
        <v>2</v>
      </c>
      <c r="B94" s="41">
        <v>5</v>
      </c>
      <c r="C94" s="36">
        <v>1</v>
      </c>
      <c r="D94" s="41"/>
      <c r="E94" s="41"/>
      <c r="F94" s="44"/>
      <c r="G94" s="167" t="s">
        <v>95</v>
      </c>
      <c r="H94" s="145" t="s">
        <v>358</v>
      </c>
      <c r="I94" s="86">
        <f>I95</f>
        <v>0</v>
      </c>
      <c r="J94" s="87">
        <f t="shared" ref="J94:L95" si="5">J95</f>
        <v>0</v>
      </c>
      <c r="K94" s="87">
        <f t="shared" si="5"/>
        <v>0</v>
      </c>
      <c r="L94" s="88">
        <f t="shared" si="5"/>
        <v>0</v>
      </c>
    </row>
    <row r="95" spans="1:12" ht="22.5">
      <c r="A95" s="26">
        <v>2</v>
      </c>
      <c r="B95" s="37">
        <v>5</v>
      </c>
      <c r="C95" s="26">
        <v>1</v>
      </c>
      <c r="D95" s="37">
        <v>1</v>
      </c>
      <c r="E95" s="37"/>
      <c r="F95" s="25"/>
      <c r="G95" s="45" t="s">
        <v>95</v>
      </c>
      <c r="H95" s="145" t="s">
        <v>359</v>
      </c>
      <c r="I95" s="89">
        <f>I96</f>
        <v>0</v>
      </c>
      <c r="J95" s="90">
        <f t="shared" si="5"/>
        <v>0</v>
      </c>
      <c r="K95" s="90">
        <f t="shared" si="5"/>
        <v>0</v>
      </c>
      <c r="L95" s="91">
        <f t="shared" si="5"/>
        <v>0</v>
      </c>
    </row>
    <row r="96" spans="1:12" ht="22.5">
      <c r="A96" s="26">
        <v>2</v>
      </c>
      <c r="B96" s="37">
        <v>5</v>
      </c>
      <c r="C96" s="26">
        <v>1</v>
      </c>
      <c r="D96" s="37">
        <v>1</v>
      </c>
      <c r="E96" s="37">
        <v>1</v>
      </c>
      <c r="F96" s="25"/>
      <c r="G96" s="45" t="s">
        <v>95</v>
      </c>
      <c r="H96" s="145" t="s">
        <v>360</v>
      </c>
      <c r="I96" s="89">
        <f>SUM(I97:I98)</f>
        <v>0</v>
      </c>
      <c r="J96" s="90">
        <f>SUM(J97:J98)</f>
        <v>0</v>
      </c>
      <c r="K96" s="90">
        <f>SUM(K97:K98)</f>
        <v>0</v>
      </c>
      <c r="L96" s="91">
        <f>SUM(L97:L98)</f>
        <v>0</v>
      </c>
    </row>
    <row r="97" spans="1:12" ht="25.5">
      <c r="A97" s="26">
        <v>2</v>
      </c>
      <c r="B97" s="37">
        <v>5</v>
      </c>
      <c r="C97" s="26">
        <v>1</v>
      </c>
      <c r="D97" s="37">
        <v>1</v>
      </c>
      <c r="E97" s="37">
        <v>1</v>
      </c>
      <c r="F97" s="25">
        <v>1</v>
      </c>
      <c r="G97" s="168" t="s">
        <v>204</v>
      </c>
      <c r="H97" s="145" t="s">
        <v>361</v>
      </c>
      <c r="I97" s="81"/>
      <c r="J97" s="81"/>
      <c r="K97" s="81"/>
      <c r="L97" s="81"/>
    </row>
    <row r="98" spans="1:12" ht="25.5">
      <c r="A98" s="34">
        <v>2</v>
      </c>
      <c r="B98" s="50">
        <v>5</v>
      </c>
      <c r="C98" s="49">
        <v>1</v>
      </c>
      <c r="D98" s="50">
        <v>1</v>
      </c>
      <c r="E98" s="50">
        <v>1</v>
      </c>
      <c r="F98" s="24">
        <v>2</v>
      </c>
      <c r="G98" s="170" t="s">
        <v>205</v>
      </c>
      <c r="H98" s="145" t="s">
        <v>362</v>
      </c>
      <c r="I98" s="84"/>
      <c r="J98" s="84"/>
      <c r="K98" s="84"/>
      <c r="L98" s="84"/>
    </row>
    <row r="99" spans="1:12" ht="12" customHeight="1">
      <c r="A99" s="26">
        <v>2</v>
      </c>
      <c r="B99" s="37">
        <v>5</v>
      </c>
      <c r="C99" s="26">
        <v>2</v>
      </c>
      <c r="D99" s="37"/>
      <c r="E99" s="37"/>
      <c r="F99" s="25"/>
      <c r="G99" s="168" t="s">
        <v>96</v>
      </c>
      <c r="H99" s="145" t="s">
        <v>363</v>
      </c>
      <c r="I99" s="89">
        <f>I100</f>
        <v>0</v>
      </c>
      <c r="J99" s="90">
        <f t="shared" ref="J99:L100" si="6">J100</f>
        <v>0</v>
      </c>
      <c r="K99" s="91">
        <f t="shared" si="6"/>
        <v>0</v>
      </c>
      <c r="L99" s="89">
        <f t="shared" si="6"/>
        <v>0</v>
      </c>
    </row>
    <row r="100" spans="1:12" ht="15.75" customHeight="1">
      <c r="A100" s="27">
        <v>2</v>
      </c>
      <c r="B100" s="26">
        <v>5</v>
      </c>
      <c r="C100" s="37">
        <v>2</v>
      </c>
      <c r="D100" s="45">
        <v>1</v>
      </c>
      <c r="E100" s="26"/>
      <c r="F100" s="25"/>
      <c r="G100" s="37" t="s">
        <v>96</v>
      </c>
      <c r="H100" s="145" t="s">
        <v>364</v>
      </c>
      <c r="I100" s="89">
        <f>I101</f>
        <v>0</v>
      </c>
      <c r="J100" s="90">
        <f t="shared" si="6"/>
        <v>0</v>
      </c>
      <c r="K100" s="91">
        <f t="shared" si="6"/>
        <v>0</v>
      </c>
      <c r="L100" s="89">
        <f t="shared" si="6"/>
        <v>0</v>
      </c>
    </row>
    <row r="101" spans="1:12" ht="15" customHeight="1">
      <c r="A101" s="27">
        <v>2</v>
      </c>
      <c r="B101" s="26">
        <v>5</v>
      </c>
      <c r="C101" s="37">
        <v>2</v>
      </c>
      <c r="D101" s="45">
        <v>1</v>
      </c>
      <c r="E101" s="26">
        <v>1</v>
      </c>
      <c r="F101" s="25"/>
      <c r="G101" s="37" t="s">
        <v>96</v>
      </c>
      <c r="H101" s="145" t="s">
        <v>365</v>
      </c>
      <c r="I101" s="89">
        <f>SUM(I102:I103)</f>
        <v>0</v>
      </c>
      <c r="J101" s="90">
        <f>SUM(J102:J103)</f>
        <v>0</v>
      </c>
      <c r="K101" s="91">
        <f>SUM(K102:K103)</f>
        <v>0</v>
      </c>
      <c r="L101" s="89">
        <f>SUM(L102:L103)</f>
        <v>0</v>
      </c>
    </row>
    <row r="102" spans="1:12" ht="25.5">
      <c r="A102" s="27">
        <v>2</v>
      </c>
      <c r="B102" s="26">
        <v>5</v>
      </c>
      <c r="C102" s="37">
        <v>2</v>
      </c>
      <c r="D102" s="45">
        <v>1</v>
      </c>
      <c r="E102" s="26">
        <v>1</v>
      </c>
      <c r="F102" s="25">
        <v>1</v>
      </c>
      <c r="G102" s="64" t="s">
        <v>206</v>
      </c>
      <c r="H102" s="145" t="s">
        <v>366</v>
      </c>
      <c r="I102" s="81"/>
      <c r="J102" s="81"/>
      <c r="K102" s="81"/>
      <c r="L102" s="81"/>
    </row>
    <row r="103" spans="1:12" ht="25.5" customHeight="1">
      <c r="A103" s="27">
        <v>2</v>
      </c>
      <c r="B103" s="26">
        <v>5</v>
      </c>
      <c r="C103" s="37">
        <v>2</v>
      </c>
      <c r="D103" s="45">
        <v>1</v>
      </c>
      <c r="E103" s="26">
        <v>1</v>
      </c>
      <c r="F103" s="25">
        <v>2</v>
      </c>
      <c r="G103" s="64" t="s">
        <v>207</v>
      </c>
      <c r="H103" s="145" t="s">
        <v>367</v>
      </c>
      <c r="I103" s="81"/>
      <c r="J103" s="81"/>
      <c r="K103" s="81"/>
      <c r="L103" s="81"/>
    </row>
    <row r="104" spans="1:12" ht="28.5" customHeight="1">
      <c r="A104" s="27">
        <v>2</v>
      </c>
      <c r="B104" s="26">
        <v>5</v>
      </c>
      <c r="C104" s="37">
        <v>3</v>
      </c>
      <c r="D104" s="45"/>
      <c r="E104" s="26"/>
      <c r="F104" s="25"/>
      <c r="G104" s="64" t="s">
        <v>208</v>
      </c>
      <c r="H104" s="145" t="s">
        <v>368</v>
      </c>
      <c r="I104" s="89">
        <f t="shared" ref="I104:L105" si="7">I105</f>
        <v>0</v>
      </c>
      <c r="J104" s="90">
        <f t="shared" si="7"/>
        <v>0</v>
      </c>
      <c r="K104" s="91">
        <f t="shared" si="7"/>
        <v>0</v>
      </c>
      <c r="L104" s="89">
        <f t="shared" si="7"/>
        <v>0</v>
      </c>
    </row>
    <row r="105" spans="1:12" ht="37.5" customHeight="1">
      <c r="A105" s="27">
        <v>2</v>
      </c>
      <c r="B105" s="26">
        <v>5</v>
      </c>
      <c r="C105" s="37">
        <v>3</v>
      </c>
      <c r="D105" s="45">
        <v>1</v>
      </c>
      <c r="E105" s="26"/>
      <c r="F105" s="25"/>
      <c r="G105" s="37" t="s">
        <v>209</v>
      </c>
      <c r="H105" s="145" t="s">
        <v>369</v>
      </c>
      <c r="I105" s="89">
        <f t="shared" si="7"/>
        <v>0</v>
      </c>
      <c r="J105" s="90">
        <f t="shared" si="7"/>
        <v>0</v>
      </c>
      <c r="K105" s="91">
        <f t="shared" si="7"/>
        <v>0</v>
      </c>
      <c r="L105" s="89">
        <f t="shared" si="7"/>
        <v>0</v>
      </c>
    </row>
    <row r="106" spans="1:12" ht="41.25" customHeight="1">
      <c r="A106" s="30">
        <v>2</v>
      </c>
      <c r="B106" s="34">
        <v>5</v>
      </c>
      <c r="C106" s="39">
        <v>3</v>
      </c>
      <c r="D106" s="9">
        <v>1</v>
      </c>
      <c r="E106" s="34">
        <v>1</v>
      </c>
      <c r="F106" s="42"/>
      <c r="G106" s="39" t="s">
        <v>209</v>
      </c>
      <c r="H106" s="145" t="s">
        <v>370</v>
      </c>
      <c r="I106" s="104">
        <f>SUM(I107:I108)</f>
        <v>0</v>
      </c>
      <c r="J106" s="108">
        <f>SUM(J107:J108)</f>
        <v>0</v>
      </c>
      <c r="K106" s="109">
        <f>SUM(K107:K108)</f>
        <v>0</v>
      </c>
      <c r="L106" s="104">
        <f>SUM(L107:L108)</f>
        <v>0</v>
      </c>
    </row>
    <row r="107" spans="1:12" ht="26.25" customHeight="1">
      <c r="A107" s="27">
        <v>2</v>
      </c>
      <c r="B107" s="26">
        <v>5</v>
      </c>
      <c r="C107" s="37">
        <v>3</v>
      </c>
      <c r="D107" s="45">
        <v>1</v>
      </c>
      <c r="E107" s="26">
        <v>1</v>
      </c>
      <c r="F107" s="25">
        <v>1</v>
      </c>
      <c r="G107" s="64" t="s">
        <v>210</v>
      </c>
      <c r="H107" s="145" t="s">
        <v>371</v>
      </c>
      <c r="I107" s="81"/>
      <c r="J107" s="81"/>
      <c r="K107" s="81"/>
      <c r="L107" s="81"/>
    </row>
    <row r="108" spans="1:12" ht="27.75" customHeight="1">
      <c r="A108" s="30">
        <v>2</v>
      </c>
      <c r="B108" s="34">
        <v>5</v>
      </c>
      <c r="C108" s="39">
        <v>3</v>
      </c>
      <c r="D108" s="9">
        <v>1</v>
      </c>
      <c r="E108" s="34">
        <v>1</v>
      </c>
      <c r="F108" s="42">
        <v>2</v>
      </c>
      <c r="G108" s="202" t="s">
        <v>211</v>
      </c>
      <c r="H108" s="145" t="s">
        <v>372</v>
      </c>
      <c r="I108" s="92"/>
      <c r="J108" s="81"/>
      <c r="K108" s="81"/>
      <c r="L108" s="81"/>
    </row>
    <row r="109" spans="1:12" ht="27.75" customHeight="1">
      <c r="A109" s="204">
        <v>2</v>
      </c>
      <c r="B109" s="205">
        <v>5</v>
      </c>
      <c r="C109" s="206">
        <v>3</v>
      </c>
      <c r="D109" s="207">
        <v>2</v>
      </c>
      <c r="E109" s="205"/>
      <c r="F109" s="208"/>
      <c r="G109" s="206" t="s">
        <v>212</v>
      </c>
      <c r="H109" s="237">
        <v>72</v>
      </c>
      <c r="I109" s="92"/>
      <c r="J109" s="203"/>
      <c r="K109" s="81"/>
      <c r="L109" s="81"/>
    </row>
    <row r="110" spans="1:12" ht="25.5" customHeight="1">
      <c r="A110" s="204">
        <v>2</v>
      </c>
      <c r="B110" s="205">
        <v>5</v>
      </c>
      <c r="C110" s="206">
        <v>3</v>
      </c>
      <c r="D110" s="207">
        <v>2</v>
      </c>
      <c r="E110" s="205">
        <v>1</v>
      </c>
      <c r="F110" s="208"/>
      <c r="G110" s="206" t="s">
        <v>212</v>
      </c>
      <c r="H110" s="237">
        <v>73</v>
      </c>
      <c r="I110" s="92"/>
      <c r="J110" s="203"/>
      <c r="K110" s="81"/>
      <c r="L110" s="81"/>
    </row>
    <row r="111" spans="1:12" ht="30" customHeight="1">
      <c r="A111" s="204">
        <v>2</v>
      </c>
      <c r="B111" s="205">
        <v>5</v>
      </c>
      <c r="C111" s="206">
        <v>3</v>
      </c>
      <c r="D111" s="207">
        <v>2</v>
      </c>
      <c r="E111" s="205">
        <v>1</v>
      </c>
      <c r="F111" s="208">
        <v>1</v>
      </c>
      <c r="G111" s="206" t="s">
        <v>212</v>
      </c>
      <c r="H111" s="237">
        <v>74</v>
      </c>
      <c r="I111" s="92"/>
      <c r="J111" s="203"/>
      <c r="K111" s="81"/>
      <c r="L111" s="81"/>
    </row>
    <row r="112" spans="1:12" ht="18" customHeight="1">
      <c r="A112" s="204">
        <v>2</v>
      </c>
      <c r="B112" s="205">
        <v>5</v>
      </c>
      <c r="C112" s="206">
        <v>3</v>
      </c>
      <c r="D112" s="207">
        <v>2</v>
      </c>
      <c r="E112" s="205">
        <v>1</v>
      </c>
      <c r="F112" s="208">
        <v>2</v>
      </c>
      <c r="G112" s="206" t="s">
        <v>213</v>
      </c>
      <c r="H112" s="237">
        <v>75</v>
      </c>
      <c r="I112" s="92"/>
      <c r="J112" s="203"/>
      <c r="K112" s="81"/>
      <c r="L112" s="81"/>
    </row>
    <row r="113" spans="1:12" ht="16.5" customHeight="1">
      <c r="A113" s="33">
        <v>2</v>
      </c>
      <c r="B113" s="35">
        <v>6</v>
      </c>
      <c r="C113" s="40"/>
      <c r="D113" s="46"/>
      <c r="E113" s="35"/>
      <c r="F113" s="43"/>
      <c r="G113" s="118" t="s">
        <v>43</v>
      </c>
      <c r="H113" s="146">
        <v>76</v>
      </c>
      <c r="I113" s="89">
        <f>SUM(I114+I119+I123+I127+I131)</f>
        <v>0</v>
      </c>
      <c r="J113" s="90">
        <f>SUM(J114+J119+J123+J127+J131)</f>
        <v>0</v>
      </c>
      <c r="K113" s="91">
        <f>SUM(K114+K119+K123+K127+K131)</f>
        <v>0</v>
      </c>
      <c r="L113" s="89">
        <f>SUM(L114+L119+L123+L127+L131)</f>
        <v>0</v>
      </c>
    </row>
    <row r="114" spans="1:12" ht="14.25" customHeight="1">
      <c r="A114" s="30">
        <v>2</v>
      </c>
      <c r="B114" s="34">
        <v>6</v>
      </c>
      <c r="C114" s="39">
        <v>1</v>
      </c>
      <c r="D114" s="9"/>
      <c r="E114" s="34"/>
      <c r="F114" s="42"/>
      <c r="G114" s="169" t="s">
        <v>98</v>
      </c>
      <c r="H114" s="146">
        <v>77</v>
      </c>
      <c r="I114" s="104">
        <f t="shared" ref="I114:L115" si="8">I115</f>
        <v>0</v>
      </c>
      <c r="J114" s="108">
        <f t="shared" si="8"/>
        <v>0</v>
      </c>
      <c r="K114" s="109">
        <f t="shared" si="8"/>
        <v>0</v>
      </c>
      <c r="L114" s="104">
        <f t="shared" si="8"/>
        <v>0</v>
      </c>
    </row>
    <row r="115" spans="1:12" ht="14.25" customHeight="1">
      <c r="A115" s="27">
        <v>2</v>
      </c>
      <c r="B115" s="26">
        <v>6</v>
      </c>
      <c r="C115" s="37">
        <v>1</v>
      </c>
      <c r="D115" s="45">
        <v>1</v>
      </c>
      <c r="E115" s="26"/>
      <c r="F115" s="25"/>
      <c r="G115" s="37" t="s">
        <v>98</v>
      </c>
      <c r="H115" s="146">
        <v>78</v>
      </c>
      <c r="I115" s="89">
        <f t="shared" si="8"/>
        <v>0</v>
      </c>
      <c r="J115" s="90">
        <f t="shared" si="8"/>
        <v>0</v>
      </c>
      <c r="K115" s="91">
        <f t="shared" si="8"/>
        <v>0</v>
      </c>
      <c r="L115" s="89">
        <f t="shared" si="8"/>
        <v>0</v>
      </c>
    </row>
    <row r="116" spans="1:12">
      <c r="A116" s="27">
        <v>2</v>
      </c>
      <c r="B116" s="26">
        <v>6</v>
      </c>
      <c r="C116" s="37">
        <v>1</v>
      </c>
      <c r="D116" s="45">
        <v>1</v>
      </c>
      <c r="E116" s="26">
        <v>1</v>
      </c>
      <c r="F116" s="25"/>
      <c r="G116" s="37" t="s">
        <v>98</v>
      </c>
      <c r="H116" s="146">
        <v>79</v>
      </c>
      <c r="I116" s="89">
        <f>SUM(I117:I118)</f>
        <v>0</v>
      </c>
      <c r="J116" s="90">
        <f>SUM(J117:J118)</f>
        <v>0</v>
      </c>
      <c r="K116" s="91">
        <f>SUM(K117:K118)</f>
        <v>0</v>
      </c>
      <c r="L116" s="89">
        <f>SUM(L117:L118)</f>
        <v>0</v>
      </c>
    </row>
    <row r="117" spans="1:12" ht="13.5" customHeight="1">
      <c r="A117" s="27">
        <v>2</v>
      </c>
      <c r="B117" s="26">
        <v>6</v>
      </c>
      <c r="C117" s="37">
        <v>1</v>
      </c>
      <c r="D117" s="45">
        <v>1</v>
      </c>
      <c r="E117" s="26">
        <v>1</v>
      </c>
      <c r="F117" s="25">
        <v>1</v>
      </c>
      <c r="G117" s="37" t="s">
        <v>44</v>
      </c>
      <c r="H117" s="146">
        <v>80</v>
      </c>
      <c r="I117" s="81"/>
      <c r="J117" s="81"/>
      <c r="K117" s="81"/>
      <c r="L117" s="81"/>
    </row>
    <row r="118" spans="1:12">
      <c r="A118" s="48">
        <v>2</v>
      </c>
      <c r="B118" s="36">
        <v>6</v>
      </c>
      <c r="C118" s="41">
        <v>1</v>
      </c>
      <c r="D118" s="47">
        <v>1</v>
      </c>
      <c r="E118" s="36">
        <v>1</v>
      </c>
      <c r="F118" s="44">
        <v>2</v>
      </c>
      <c r="G118" s="41" t="s">
        <v>99</v>
      </c>
      <c r="H118" s="146">
        <v>81</v>
      </c>
      <c r="I118" s="78"/>
      <c r="J118" s="78"/>
      <c r="K118" s="78"/>
      <c r="L118" s="78"/>
    </row>
    <row r="119" spans="1:12">
      <c r="A119" s="27">
        <v>2</v>
      </c>
      <c r="B119" s="26">
        <v>6</v>
      </c>
      <c r="C119" s="37">
        <v>2</v>
      </c>
      <c r="D119" s="45"/>
      <c r="E119" s="26"/>
      <c r="F119" s="25"/>
      <c r="G119" s="64" t="s">
        <v>100</v>
      </c>
      <c r="H119" s="146">
        <v>82</v>
      </c>
      <c r="I119" s="89">
        <f>I120</f>
        <v>0</v>
      </c>
      <c r="J119" s="90">
        <f t="shared" ref="J119:L121" si="9">J120</f>
        <v>0</v>
      </c>
      <c r="K119" s="91">
        <f t="shared" si="9"/>
        <v>0</v>
      </c>
      <c r="L119" s="89">
        <f t="shared" si="9"/>
        <v>0</v>
      </c>
    </row>
    <row r="120" spans="1:12" ht="14.25" customHeight="1">
      <c r="A120" s="27">
        <v>2</v>
      </c>
      <c r="B120" s="26">
        <v>6</v>
      </c>
      <c r="C120" s="37">
        <v>2</v>
      </c>
      <c r="D120" s="45">
        <v>1</v>
      </c>
      <c r="E120" s="26"/>
      <c r="F120" s="25"/>
      <c r="G120" s="37" t="s">
        <v>100</v>
      </c>
      <c r="H120" s="146">
        <v>83</v>
      </c>
      <c r="I120" s="89">
        <f>I121</f>
        <v>0</v>
      </c>
      <c r="J120" s="90">
        <f t="shared" si="9"/>
        <v>0</v>
      </c>
      <c r="K120" s="91">
        <f t="shared" si="9"/>
        <v>0</v>
      </c>
      <c r="L120" s="89">
        <f t="shared" si="9"/>
        <v>0</v>
      </c>
    </row>
    <row r="121" spans="1:12" ht="14.25" customHeight="1">
      <c r="A121" s="27">
        <v>2</v>
      </c>
      <c r="B121" s="26">
        <v>6</v>
      </c>
      <c r="C121" s="37">
        <v>2</v>
      </c>
      <c r="D121" s="45">
        <v>1</v>
      </c>
      <c r="E121" s="26">
        <v>1</v>
      </c>
      <c r="F121" s="25"/>
      <c r="G121" s="37" t="s">
        <v>100</v>
      </c>
      <c r="H121" s="146">
        <v>84</v>
      </c>
      <c r="I121" s="110">
        <f>I122</f>
        <v>0</v>
      </c>
      <c r="J121" s="111">
        <f t="shared" si="9"/>
        <v>0</v>
      </c>
      <c r="K121" s="112">
        <f t="shared" si="9"/>
        <v>0</v>
      </c>
      <c r="L121" s="110">
        <f t="shared" si="9"/>
        <v>0</v>
      </c>
    </row>
    <row r="122" spans="1:12">
      <c r="A122" s="27">
        <v>2</v>
      </c>
      <c r="B122" s="26">
        <v>6</v>
      </c>
      <c r="C122" s="37">
        <v>2</v>
      </c>
      <c r="D122" s="45">
        <v>1</v>
      </c>
      <c r="E122" s="26">
        <v>1</v>
      </c>
      <c r="F122" s="25">
        <v>1</v>
      </c>
      <c r="G122" s="37" t="s">
        <v>100</v>
      </c>
      <c r="H122" s="146">
        <v>85</v>
      </c>
      <c r="I122" s="81"/>
      <c r="J122" s="81"/>
      <c r="K122" s="81"/>
      <c r="L122" s="81"/>
    </row>
    <row r="123" spans="1:12" ht="26.25" customHeight="1">
      <c r="A123" s="48">
        <v>2</v>
      </c>
      <c r="B123" s="36">
        <v>6</v>
      </c>
      <c r="C123" s="41">
        <v>3</v>
      </c>
      <c r="D123" s="47"/>
      <c r="E123" s="36"/>
      <c r="F123" s="44"/>
      <c r="G123" s="166" t="s">
        <v>45</v>
      </c>
      <c r="H123" s="146">
        <v>86</v>
      </c>
      <c r="I123" s="86">
        <f>I124</f>
        <v>0</v>
      </c>
      <c r="J123" s="87">
        <f t="shared" ref="J123:L125" si="10">J124</f>
        <v>0</v>
      </c>
      <c r="K123" s="88">
        <f t="shared" si="10"/>
        <v>0</v>
      </c>
      <c r="L123" s="86">
        <f t="shared" si="10"/>
        <v>0</v>
      </c>
    </row>
    <row r="124" spans="1:12" ht="25.5">
      <c r="A124" s="27">
        <v>2</v>
      </c>
      <c r="B124" s="26">
        <v>6</v>
      </c>
      <c r="C124" s="37">
        <v>3</v>
      </c>
      <c r="D124" s="45">
        <v>1</v>
      </c>
      <c r="E124" s="26"/>
      <c r="F124" s="25"/>
      <c r="G124" s="37" t="s">
        <v>45</v>
      </c>
      <c r="H124" s="146">
        <v>87</v>
      </c>
      <c r="I124" s="89">
        <f>I125</f>
        <v>0</v>
      </c>
      <c r="J124" s="90">
        <f t="shared" si="10"/>
        <v>0</v>
      </c>
      <c r="K124" s="91">
        <f t="shared" si="10"/>
        <v>0</v>
      </c>
      <c r="L124" s="89">
        <f t="shared" si="10"/>
        <v>0</v>
      </c>
    </row>
    <row r="125" spans="1:12" ht="26.25" customHeight="1">
      <c r="A125" s="27">
        <v>2</v>
      </c>
      <c r="B125" s="26">
        <v>6</v>
      </c>
      <c r="C125" s="37">
        <v>3</v>
      </c>
      <c r="D125" s="45">
        <v>1</v>
      </c>
      <c r="E125" s="26">
        <v>1</v>
      </c>
      <c r="F125" s="25"/>
      <c r="G125" s="37" t="s">
        <v>45</v>
      </c>
      <c r="H125" s="146">
        <v>88</v>
      </c>
      <c r="I125" s="89">
        <f>I126</f>
        <v>0</v>
      </c>
      <c r="J125" s="90">
        <f t="shared" si="10"/>
        <v>0</v>
      </c>
      <c r="K125" s="91">
        <f t="shared" si="10"/>
        <v>0</v>
      </c>
      <c r="L125" s="89">
        <f t="shared" si="10"/>
        <v>0</v>
      </c>
    </row>
    <row r="126" spans="1:12" ht="27" customHeight="1">
      <c r="A126" s="27">
        <v>2</v>
      </c>
      <c r="B126" s="26">
        <v>6</v>
      </c>
      <c r="C126" s="37">
        <v>3</v>
      </c>
      <c r="D126" s="45">
        <v>1</v>
      </c>
      <c r="E126" s="26">
        <v>1</v>
      </c>
      <c r="F126" s="25">
        <v>1</v>
      </c>
      <c r="G126" s="37" t="s">
        <v>45</v>
      </c>
      <c r="H126" s="146">
        <v>89</v>
      </c>
      <c r="I126" s="81"/>
      <c r="J126" s="81"/>
      <c r="K126" s="81"/>
      <c r="L126" s="81"/>
    </row>
    <row r="127" spans="1:12" ht="25.5">
      <c r="A127" s="48">
        <v>2</v>
      </c>
      <c r="B127" s="36">
        <v>6</v>
      </c>
      <c r="C127" s="41">
        <v>4</v>
      </c>
      <c r="D127" s="47"/>
      <c r="E127" s="36"/>
      <c r="F127" s="44"/>
      <c r="G127" s="166" t="s">
        <v>46</v>
      </c>
      <c r="H127" s="146">
        <v>90</v>
      </c>
      <c r="I127" s="86">
        <f>I128</f>
        <v>0</v>
      </c>
      <c r="J127" s="87">
        <f t="shared" ref="J127:L129" si="11">J128</f>
        <v>0</v>
      </c>
      <c r="K127" s="88">
        <f t="shared" si="11"/>
        <v>0</v>
      </c>
      <c r="L127" s="86">
        <f t="shared" si="11"/>
        <v>0</v>
      </c>
    </row>
    <row r="128" spans="1:12" ht="27" customHeight="1">
      <c r="A128" s="27">
        <v>2</v>
      </c>
      <c r="B128" s="26">
        <v>6</v>
      </c>
      <c r="C128" s="37">
        <v>4</v>
      </c>
      <c r="D128" s="45">
        <v>1</v>
      </c>
      <c r="E128" s="26"/>
      <c r="F128" s="25"/>
      <c r="G128" s="37" t="s">
        <v>46</v>
      </c>
      <c r="H128" s="146">
        <v>91</v>
      </c>
      <c r="I128" s="89">
        <f>I129</f>
        <v>0</v>
      </c>
      <c r="J128" s="90">
        <f t="shared" si="11"/>
        <v>0</v>
      </c>
      <c r="K128" s="91">
        <f t="shared" si="11"/>
        <v>0</v>
      </c>
      <c r="L128" s="89">
        <f t="shared" si="11"/>
        <v>0</v>
      </c>
    </row>
    <row r="129" spans="1:12" ht="27" customHeight="1">
      <c r="A129" s="27">
        <v>2</v>
      </c>
      <c r="B129" s="26">
        <v>6</v>
      </c>
      <c r="C129" s="37">
        <v>4</v>
      </c>
      <c r="D129" s="45">
        <v>1</v>
      </c>
      <c r="E129" s="26">
        <v>1</v>
      </c>
      <c r="F129" s="25"/>
      <c r="G129" s="37" t="s">
        <v>46</v>
      </c>
      <c r="H129" s="146">
        <v>92</v>
      </c>
      <c r="I129" s="89">
        <f>I130</f>
        <v>0</v>
      </c>
      <c r="J129" s="90">
        <f t="shared" si="11"/>
        <v>0</v>
      </c>
      <c r="K129" s="91">
        <f t="shared" si="11"/>
        <v>0</v>
      </c>
      <c r="L129" s="89">
        <f t="shared" si="11"/>
        <v>0</v>
      </c>
    </row>
    <row r="130" spans="1:12" ht="27.75" customHeight="1">
      <c r="A130" s="27">
        <v>2</v>
      </c>
      <c r="B130" s="26">
        <v>6</v>
      </c>
      <c r="C130" s="37">
        <v>4</v>
      </c>
      <c r="D130" s="45">
        <v>1</v>
      </c>
      <c r="E130" s="26">
        <v>1</v>
      </c>
      <c r="F130" s="25">
        <v>1</v>
      </c>
      <c r="G130" s="37" t="s">
        <v>46</v>
      </c>
      <c r="H130" s="146">
        <v>93</v>
      </c>
      <c r="I130" s="81"/>
      <c r="J130" s="81"/>
      <c r="K130" s="81"/>
      <c r="L130" s="81"/>
    </row>
    <row r="131" spans="1:12" ht="27" customHeight="1">
      <c r="A131" s="30">
        <v>2</v>
      </c>
      <c r="B131" s="49">
        <v>6</v>
      </c>
      <c r="C131" s="50">
        <v>5</v>
      </c>
      <c r="D131" s="51"/>
      <c r="E131" s="49"/>
      <c r="F131" s="24"/>
      <c r="G131" s="170" t="s">
        <v>214</v>
      </c>
      <c r="H131" s="146">
        <v>94</v>
      </c>
      <c r="I131" s="105">
        <f>I132</f>
        <v>0</v>
      </c>
      <c r="J131" s="106">
        <f t="shared" ref="J131:L133" si="12">J132</f>
        <v>0</v>
      </c>
      <c r="K131" s="107">
        <f t="shared" si="12"/>
        <v>0</v>
      </c>
      <c r="L131" s="105">
        <f t="shared" si="12"/>
        <v>0</v>
      </c>
    </row>
    <row r="132" spans="1:12" ht="25.5">
      <c r="A132" s="27">
        <v>2</v>
      </c>
      <c r="B132" s="26">
        <v>6</v>
      </c>
      <c r="C132" s="37">
        <v>5</v>
      </c>
      <c r="D132" s="45">
        <v>1</v>
      </c>
      <c r="E132" s="26"/>
      <c r="F132" s="25"/>
      <c r="G132" s="170" t="s">
        <v>214</v>
      </c>
      <c r="H132" s="146">
        <v>95</v>
      </c>
      <c r="I132" s="89">
        <f>I133</f>
        <v>0</v>
      </c>
      <c r="J132" s="90">
        <f t="shared" si="12"/>
        <v>0</v>
      </c>
      <c r="K132" s="91">
        <f t="shared" si="12"/>
        <v>0</v>
      </c>
      <c r="L132" s="89">
        <f t="shared" si="12"/>
        <v>0</v>
      </c>
    </row>
    <row r="133" spans="1:12" ht="25.5" customHeight="1">
      <c r="A133" s="27">
        <v>2</v>
      </c>
      <c r="B133" s="26">
        <v>6</v>
      </c>
      <c r="C133" s="37">
        <v>5</v>
      </c>
      <c r="D133" s="45">
        <v>1</v>
      </c>
      <c r="E133" s="26">
        <v>1</v>
      </c>
      <c r="F133" s="25"/>
      <c r="G133" s="170" t="s">
        <v>214</v>
      </c>
      <c r="H133" s="146">
        <v>96</v>
      </c>
      <c r="I133" s="89">
        <f>I134</f>
        <v>0</v>
      </c>
      <c r="J133" s="90">
        <f t="shared" si="12"/>
        <v>0</v>
      </c>
      <c r="K133" s="91">
        <f t="shared" si="12"/>
        <v>0</v>
      </c>
      <c r="L133" s="89">
        <f t="shared" si="12"/>
        <v>0</v>
      </c>
    </row>
    <row r="134" spans="1:12" ht="27.75" customHeight="1">
      <c r="A134" s="26">
        <v>2</v>
      </c>
      <c r="B134" s="37">
        <v>6</v>
      </c>
      <c r="C134" s="26">
        <v>5</v>
      </c>
      <c r="D134" s="26">
        <v>1</v>
      </c>
      <c r="E134" s="45">
        <v>1</v>
      </c>
      <c r="F134" s="25">
        <v>1</v>
      </c>
      <c r="G134" s="170" t="s">
        <v>214</v>
      </c>
      <c r="H134" s="146">
        <v>97</v>
      </c>
      <c r="I134" s="81"/>
      <c r="J134" s="81"/>
      <c r="K134" s="81"/>
      <c r="L134" s="81"/>
    </row>
    <row r="135" spans="1:12" ht="12" customHeight="1">
      <c r="A135" s="305">
        <v>1</v>
      </c>
      <c r="B135" s="306"/>
      <c r="C135" s="306"/>
      <c r="D135" s="306"/>
      <c r="E135" s="306"/>
      <c r="F135" s="307"/>
      <c r="G135" s="162">
        <v>2</v>
      </c>
      <c r="H135" s="162">
        <v>3</v>
      </c>
      <c r="I135" s="155">
        <v>4</v>
      </c>
      <c r="J135" s="154">
        <v>5</v>
      </c>
      <c r="K135" s="155">
        <v>6</v>
      </c>
      <c r="L135" s="156">
        <v>7</v>
      </c>
    </row>
    <row r="136" spans="1:12" ht="14.25" customHeight="1">
      <c r="A136" s="33">
        <v>2</v>
      </c>
      <c r="B136" s="35">
        <v>7</v>
      </c>
      <c r="C136" s="35"/>
      <c r="D136" s="40"/>
      <c r="E136" s="40"/>
      <c r="F136" s="53"/>
      <c r="G136" s="46" t="s">
        <v>102</v>
      </c>
      <c r="H136" s="147">
        <v>98</v>
      </c>
      <c r="I136" s="91">
        <f>SUM(I137+I142+I150)</f>
        <v>0</v>
      </c>
      <c r="J136" s="90">
        <f>SUM(J137+J142+J150)</f>
        <v>0</v>
      </c>
      <c r="K136" s="91">
        <f>SUM(K137+K142+K150)</f>
        <v>0</v>
      </c>
      <c r="L136" s="89">
        <f>SUM(L137+L142+L150)</f>
        <v>0</v>
      </c>
    </row>
    <row r="137" spans="1:12">
      <c r="A137" s="27">
        <v>2</v>
      </c>
      <c r="B137" s="26">
        <v>7</v>
      </c>
      <c r="C137" s="26">
        <v>1</v>
      </c>
      <c r="D137" s="37"/>
      <c r="E137" s="37"/>
      <c r="F137" s="31"/>
      <c r="G137" s="168" t="s">
        <v>103</v>
      </c>
      <c r="H137" s="147">
        <v>99</v>
      </c>
      <c r="I137" s="91">
        <f t="shared" ref="I137:L138" si="13">I138</f>
        <v>0</v>
      </c>
      <c r="J137" s="90">
        <f t="shared" si="13"/>
        <v>0</v>
      </c>
      <c r="K137" s="91">
        <f t="shared" si="13"/>
        <v>0</v>
      </c>
      <c r="L137" s="89">
        <f t="shared" si="13"/>
        <v>0</v>
      </c>
    </row>
    <row r="138" spans="1:12" ht="14.25" customHeight="1">
      <c r="A138" s="27">
        <v>2</v>
      </c>
      <c r="B138" s="26">
        <v>7</v>
      </c>
      <c r="C138" s="26">
        <v>1</v>
      </c>
      <c r="D138" s="37">
        <v>1</v>
      </c>
      <c r="E138" s="37"/>
      <c r="F138" s="31"/>
      <c r="G138" s="45" t="s">
        <v>103</v>
      </c>
      <c r="H138" s="147">
        <v>100</v>
      </c>
      <c r="I138" s="91">
        <f t="shared" si="13"/>
        <v>0</v>
      </c>
      <c r="J138" s="90">
        <f t="shared" si="13"/>
        <v>0</v>
      </c>
      <c r="K138" s="91">
        <f t="shared" si="13"/>
        <v>0</v>
      </c>
      <c r="L138" s="89">
        <f t="shared" si="13"/>
        <v>0</v>
      </c>
    </row>
    <row r="139" spans="1:12" ht="15.75" customHeight="1">
      <c r="A139" s="27">
        <v>2</v>
      </c>
      <c r="B139" s="26">
        <v>7</v>
      </c>
      <c r="C139" s="26">
        <v>1</v>
      </c>
      <c r="D139" s="37">
        <v>1</v>
      </c>
      <c r="E139" s="37">
        <v>1</v>
      </c>
      <c r="F139" s="31"/>
      <c r="G139" s="45" t="s">
        <v>103</v>
      </c>
      <c r="H139" s="147">
        <v>101</v>
      </c>
      <c r="I139" s="91">
        <f>SUM(I140:I141)</f>
        <v>0</v>
      </c>
      <c r="J139" s="90">
        <f>SUM(J140:J141)</f>
        <v>0</v>
      </c>
      <c r="K139" s="91">
        <f>SUM(K140:K141)</f>
        <v>0</v>
      </c>
      <c r="L139" s="89">
        <f>SUM(L140:L141)</f>
        <v>0</v>
      </c>
    </row>
    <row r="140" spans="1:12" ht="14.25" customHeight="1">
      <c r="A140" s="48">
        <v>2</v>
      </c>
      <c r="B140" s="36">
        <v>7</v>
      </c>
      <c r="C140" s="48">
        <v>1</v>
      </c>
      <c r="D140" s="26">
        <v>1</v>
      </c>
      <c r="E140" s="41">
        <v>1</v>
      </c>
      <c r="F140" s="29">
        <v>1</v>
      </c>
      <c r="G140" s="47" t="s">
        <v>104</v>
      </c>
      <c r="H140" s="147">
        <v>102</v>
      </c>
      <c r="I140" s="79"/>
      <c r="J140" s="79"/>
      <c r="K140" s="79"/>
      <c r="L140" s="79"/>
    </row>
    <row r="141" spans="1:12" ht="14.25" customHeight="1">
      <c r="A141" s="26">
        <v>2</v>
      </c>
      <c r="B141" s="26">
        <v>7</v>
      </c>
      <c r="C141" s="27">
        <v>1</v>
      </c>
      <c r="D141" s="26">
        <v>1</v>
      </c>
      <c r="E141" s="37">
        <v>1</v>
      </c>
      <c r="F141" s="31">
        <v>2</v>
      </c>
      <c r="G141" s="45" t="s">
        <v>105</v>
      </c>
      <c r="H141" s="147">
        <v>103</v>
      </c>
      <c r="I141" s="80"/>
      <c r="J141" s="80"/>
      <c r="K141" s="80"/>
      <c r="L141" s="80"/>
    </row>
    <row r="142" spans="1:12" ht="25.5">
      <c r="A142" s="30">
        <v>2</v>
      </c>
      <c r="B142" s="34">
        <v>7</v>
      </c>
      <c r="C142" s="30">
        <v>2</v>
      </c>
      <c r="D142" s="34"/>
      <c r="E142" s="39"/>
      <c r="F142" s="54"/>
      <c r="G142" s="171" t="s">
        <v>47</v>
      </c>
      <c r="H142" s="147">
        <v>104</v>
      </c>
      <c r="I142" s="109">
        <f t="shared" ref="I142:L143" si="14">I143</f>
        <v>0</v>
      </c>
      <c r="J142" s="108">
        <f t="shared" si="14"/>
        <v>0</v>
      </c>
      <c r="K142" s="109">
        <f t="shared" si="14"/>
        <v>0</v>
      </c>
      <c r="L142" s="104">
        <f t="shared" si="14"/>
        <v>0</v>
      </c>
    </row>
    <row r="143" spans="1:12" ht="25.5">
      <c r="A143" s="27">
        <v>2</v>
      </c>
      <c r="B143" s="26">
        <v>7</v>
      </c>
      <c r="C143" s="27">
        <v>2</v>
      </c>
      <c r="D143" s="26">
        <v>1</v>
      </c>
      <c r="E143" s="37"/>
      <c r="F143" s="31"/>
      <c r="G143" s="45" t="s">
        <v>47</v>
      </c>
      <c r="H143" s="147">
        <v>105</v>
      </c>
      <c r="I143" s="91">
        <f>I144</f>
        <v>0</v>
      </c>
      <c r="J143" s="90">
        <f t="shared" si="14"/>
        <v>0</v>
      </c>
      <c r="K143" s="91">
        <f t="shared" si="14"/>
        <v>0</v>
      </c>
      <c r="L143" s="89">
        <f t="shared" si="14"/>
        <v>0</v>
      </c>
    </row>
    <row r="144" spans="1:12" ht="25.5">
      <c r="A144" s="27">
        <v>2</v>
      </c>
      <c r="B144" s="26">
        <v>7</v>
      </c>
      <c r="C144" s="27">
        <v>2</v>
      </c>
      <c r="D144" s="26">
        <v>1</v>
      </c>
      <c r="E144" s="37">
        <v>1</v>
      </c>
      <c r="F144" s="31"/>
      <c r="G144" s="45" t="s">
        <v>47</v>
      </c>
      <c r="H144" s="147">
        <v>106</v>
      </c>
      <c r="I144" s="91">
        <f>SUM(I145:I146)</f>
        <v>0</v>
      </c>
      <c r="J144" s="90">
        <f>SUM(J145:J146)</f>
        <v>0</v>
      </c>
      <c r="K144" s="91">
        <f>SUM(K145:K146)</f>
        <v>0</v>
      </c>
      <c r="L144" s="89">
        <f>SUM(L145:L146)</f>
        <v>0</v>
      </c>
    </row>
    <row r="145" spans="1:12" ht="12" customHeight="1">
      <c r="A145" s="27">
        <v>2</v>
      </c>
      <c r="B145" s="26">
        <v>7</v>
      </c>
      <c r="C145" s="27">
        <v>2</v>
      </c>
      <c r="D145" s="26">
        <v>1</v>
      </c>
      <c r="E145" s="37">
        <v>1</v>
      </c>
      <c r="F145" s="31">
        <v>1</v>
      </c>
      <c r="G145" s="45" t="s">
        <v>106</v>
      </c>
      <c r="H145" s="147">
        <v>107</v>
      </c>
      <c r="I145" s="80"/>
      <c r="J145" s="80"/>
      <c r="K145" s="80"/>
      <c r="L145" s="80"/>
    </row>
    <row r="146" spans="1:12" ht="15" customHeight="1">
      <c r="A146" s="27">
        <v>2</v>
      </c>
      <c r="B146" s="26">
        <v>7</v>
      </c>
      <c r="C146" s="27">
        <v>2</v>
      </c>
      <c r="D146" s="26">
        <v>1</v>
      </c>
      <c r="E146" s="37">
        <v>1</v>
      </c>
      <c r="F146" s="31">
        <v>2</v>
      </c>
      <c r="G146" s="45" t="s">
        <v>107</v>
      </c>
      <c r="H146" s="147">
        <v>108</v>
      </c>
      <c r="I146" s="80"/>
      <c r="J146" s="80"/>
      <c r="K146" s="80"/>
      <c r="L146" s="80"/>
    </row>
    <row r="147" spans="1:12" ht="15" customHeight="1">
      <c r="A147" s="33">
        <v>2</v>
      </c>
      <c r="B147" s="35">
        <v>7</v>
      </c>
      <c r="C147" s="33">
        <v>2</v>
      </c>
      <c r="D147" s="35">
        <v>2</v>
      </c>
      <c r="E147" s="40"/>
      <c r="F147" s="53"/>
      <c r="G147" s="46" t="s">
        <v>215</v>
      </c>
      <c r="H147" s="238">
        <v>109</v>
      </c>
      <c r="I147" s="80"/>
      <c r="J147" s="209"/>
      <c r="K147" s="80"/>
      <c r="L147" s="81"/>
    </row>
    <row r="148" spans="1:12" ht="15" customHeight="1">
      <c r="A148" s="33">
        <v>2</v>
      </c>
      <c r="B148" s="35">
        <v>7</v>
      </c>
      <c r="C148" s="33">
        <v>2</v>
      </c>
      <c r="D148" s="35">
        <v>2</v>
      </c>
      <c r="E148" s="40">
        <v>1</v>
      </c>
      <c r="F148" s="53"/>
      <c r="G148" s="46" t="s">
        <v>215</v>
      </c>
      <c r="H148" s="238">
        <v>110</v>
      </c>
      <c r="I148" s="80"/>
      <c r="J148" s="209"/>
      <c r="K148" s="80"/>
      <c r="L148" s="81"/>
    </row>
    <row r="149" spans="1:12" ht="15" customHeight="1">
      <c r="A149" s="33">
        <v>2</v>
      </c>
      <c r="B149" s="35">
        <v>7</v>
      </c>
      <c r="C149" s="33">
        <v>2</v>
      </c>
      <c r="D149" s="35">
        <v>2</v>
      </c>
      <c r="E149" s="40">
        <v>1</v>
      </c>
      <c r="F149" s="53">
        <v>1</v>
      </c>
      <c r="G149" s="46" t="s">
        <v>215</v>
      </c>
      <c r="H149" s="238">
        <v>111</v>
      </c>
      <c r="I149" s="80"/>
      <c r="J149" s="209"/>
      <c r="K149" s="80"/>
      <c r="L149" s="81"/>
    </row>
    <row r="150" spans="1:12" ht="22.5">
      <c r="A150" s="27">
        <v>2</v>
      </c>
      <c r="B150" s="26">
        <v>7</v>
      </c>
      <c r="C150" s="27">
        <v>3</v>
      </c>
      <c r="D150" s="26"/>
      <c r="E150" s="37"/>
      <c r="F150" s="31"/>
      <c r="G150" s="168" t="s">
        <v>108</v>
      </c>
      <c r="H150" s="239" t="s">
        <v>373</v>
      </c>
      <c r="I150" s="91">
        <f>I151</f>
        <v>0</v>
      </c>
      <c r="J150" s="90">
        <f t="shared" ref="J150:L151" si="15">J151</f>
        <v>0</v>
      </c>
      <c r="K150" s="91">
        <f t="shared" si="15"/>
        <v>0</v>
      </c>
      <c r="L150" s="89">
        <f t="shared" si="15"/>
        <v>0</v>
      </c>
    </row>
    <row r="151" spans="1:12" ht="22.5">
      <c r="A151" s="30">
        <v>2</v>
      </c>
      <c r="B151" s="49">
        <v>7</v>
      </c>
      <c r="C151" s="58">
        <v>3</v>
      </c>
      <c r="D151" s="49">
        <v>1</v>
      </c>
      <c r="E151" s="50"/>
      <c r="F151" s="55"/>
      <c r="G151" s="51" t="s">
        <v>108</v>
      </c>
      <c r="H151" s="239" t="s">
        <v>374</v>
      </c>
      <c r="I151" s="107">
        <f>I152</f>
        <v>0</v>
      </c>
      <c r="J151" s="106">
        <f t="shared" si="15"/>
        <v>0</v>
      </c>
      <c r="K151" s="107">
        <f t="shared" si="15"/>
        <v>0</v>
      </c>
      <c r="L151" s="105">
        <f t="shared" si="15"/>
        <v>0</v>
      </c>
    </row>
    <row r="152" spans="1:12" ht="21.75">
      <c r="A152" s="27">
        <v>2</v>
      </c>
      <c r="B152" s="26">
        <v>7</v>
      </c>
      <c r="C152" s="27">
        <v>3</v>
      </c>
      <c r="D152" s="26">
        <v>1</v>
      </c>
      <c r="E152" s="37">
        <v>1</v>
      </c>
      <c r="F152" s="31"/>
      <c r="G152" s="45" t="s">
        <v>108</v>
      </c>
      <c r="H152" s="239" t="s">
        <v>375</v>
      </c>
      <c r="I152" s="91">
        <f>SUM(I153:I154)</f>
        <v>0</v>
      </c>
      <c r="J152" s="90">
        <f>SUM(J153:J154)</f>
        <v>0</v>
      </c>
      <c r="K152" s="91">
        <f>SUM(K153:K154)</f>
        <v>0</v>
      </c>
      <c r="L152" s="89">
        <f>SUM(L153:L154)</f>
        <v>0</v>
      </c>
    </row>
    <row r="153" spans="1:12" ht="21.75">
      <c r="A153" s="48">
        <v>2</v>
      </c>
      <c r="B153" s="36">
        <v>7</v>
      </c>
      <c r="C153" s="48">
        <v>3</v>
      </c>
      <c r="D153" s="36">
        <v>1</v>
      </c>
      <c r="E153" s="41">
        <v>1</v>
      </c>
      <c r="F153" s="29">
        <v>1</v>
      </c>
      <c r="G153" s="47" t="s">
        <v>109</v>
      </c>
      <c r="H153" s="239" t="s">
        <v>376</v>
      </c>
      <c r="I153" s="79"/>
      <c r="J153" s="79"/>
      <c r="K153" s="79"/>
      <c r="L153" s="79"/>
    </row>
    <row r="154" spans="1:12" ht="24.75" customHeight="1">
      <c r="A154" s="27">
        <v>2</v>
      </c>
      <c r="B154" s="26">
        <v>7</v>
      </c>
      <c r="C154" s="27">
        <v>3</v>
      </c>
      <c r="D154" s="26">
        <v>1</v>
      </c>
      <c r="E154" s="37">
        <v>1</v>
      </c>
      <c r="F154" s="31">
        <v>2</v>
      </c>
      <c r="G154" s="45" t="s">
        <v>110</v>
      </c>
      <c r="H154" s="239" t="s">
        <v>377</v>
      </c>
      <c r="I154" s="80"/>
      <c r="J154" s="81"/>
      <c r="K154" s="81"/>
      <c r="L154" s="81"/>
    </row>
    <row r="155" spans="1:12" ht="24" customHeight="1">
      <c r="A155" s="33">
        <v>2</v>
      </c>
      <c r="B155" s="33">
        <v>8</v>
      </c>
      <c r="C155" s="35"/>
      <c r="D155" s="59"/>
      <c r="E155" s="57"/>
      <c r="F155" s="56"/>
      <c r="G155" s="52" t="s">
        <v>48</v>
      </c>
      <c r="H155" s="239" t="s">
        <v>378</v>
      </c>
      <c r="I155" s="88">
        <f>I156</f>
        <v>0</v>
      </c>
      <c r="J155" s="87">
        <f>J156</f>
        <v>0</v>
      </c>
      <c r="K155" s="88">
        <f>K156</f>
        <v>0</v>
      </c>
      <c r="L155" s="86">
        <f>L156</f>
        <v>0</v>
      </c>
    </row>
    <row r="156" spans="1:12" ht="23.25" customHeight="1">
      <c r="A156" s="30">
        <v>2</v>
      </c>
      <c r="B156" s="30">
        <v>8</v>
      </c>
      <c r="C156" s="30">
        <v>1</v>
      </c>
      <c r="D156" s="34"/>
      <c r="E156" s="39"/>
      <c r="F156" s="54"/>
      <c r="G156" s="167" t="s">
        <v>48</v>
      </c>
      <c r="H156" s="239" t="s">
        <v>379</v>
      </c>
      <c r="I156" s="88">
        <f>I157+I162</f>
        <v>0</v>
      </c>
      <c r="J156" s="87">
        <f>J157+J162</f>
        <v>0</v>
      </c>
      <c r="K156" s="88">
        <f>K157+K162</f>
        <v>0</v>
      </c>
      <c r="L156" s="86">
        <f>L157+L162</f>
        <v>0</v>
      </c>
    </row>
    <row r="157" spans="1:12" ht="21" customHeight="1">
      <c r="A157" s="27">
        <v>2</v>
      </c>
      <c r="B157" s="26">
        <v>8</v>
      </c>
      <c r="C157" s="45">
        <v>1</v>
      </c>
      <c r="D157" s="26">
        <v>1</v>
      </c>
      <c r="E157" s="37"/>
      <c r="F157" s="31"/>
      <c r="G157" s="168" t="s">
        <v>216</v>
      </c>
      <c r="H157" s="239" t="s">
        <v>380</v>
      </c>
      <c r="I157" s="91">
        <f>I158</f>
        <v>0</v>
      </c>
      <c r="J157" s="90">
        <f>J158</f>
        <v>0</v>
      </c>
      <c r="K157" s="91">
        <f>K158</f>
        <v>0</v>
      </c>
      <c r="L157" s="89">
        <f>L158</f>
        <v>0</v>
      </c>
    </row>
    <row r="158" spans="1:12" ht="24.75" customHeight="1">
      <c r="A158" s="27">
        <v>2</v>
      </c>
      <c r="B158" s="26">
        <v>8</v>
      </c>
      <c r="C158" s="47">
        <v>1</v>
      </c>
      <c r="D158" s="36">
        <v>1</v>
      </c>
      <c r="E158" s="41">
        <v>1</v>
      </c>
      <c r="F158" s="29"/>
      <c r="G158" s="168" t="s">
        <v>216</v>
      </c>
      <c r="H158" s="239" t="s">
        <v>381</v>
      </c>
      <c r="I158" s="88">
        <f>SUM(I159:I160)</f>
        <v>0</v>
      </c>
      <c r="J158" s="87">
        <f>SUM(J159:J160)</f>
        <v>0</v>
      </c>
      <c r="K158" s="88">
        <f>SUM(K159:K160)</f>
        <v>0</v>
      </c>
      <c r="L158" s="86">
        <f>SUM(L159:L160)</f>
        <v>0</v>
      </c>
    </row>
    <row r="159" spans="1:12" ht="20.25" customHeight="1">
      <c r="A159" s="26">
        <v>2</v>
      </c>
      <c r="B159" s="36">
        <v>8</v>
      </c>
      <c r="C159" s="45">
        <v>1</v>
      </c>
      <c r="D159" s="26">
        <v>1</v>
      </c>
      <c r="E159" s="37">
        <v>1</v>
      </c>
      <c r="F159" s="31">
        <v>1</v>
      </c>
      <c r="G159" s="45" t="s">
        <v>49</v>
      </c>
      <c r="H159" s="239" t="s">
        <v>382</v>
      </c>
      <c r="I159" s="80"/>
      <c r="J159" s="80"/>
      <c r="K159" s="80"/>
      <c r="L159" s="80"/>
    </row>
    <row r="160" spans="1:12" ht="25.5">
      <c r="A160" s="30">
        <v>2</v>
      </c>
      <c r="B160" s="49">
        <v>8</v>
      </c>
      <c r="C160" s="51">
        <v>1</v>
      </c>
      <c r="D160" s="49">
        <v>1</v>
      </c>
      <c r="E160" s="50">
        <v>1</v>
      </c>
      <c r="F160" s="55">
        <v>2</v>
      </c>
      <c r="G160" s="170" t="s">
        <v>217</v>
      </c>
      <c r="H160" s="239" t="s">
        <v>383</v>
      </c>
      <c r="I160" s="85"/>
      <c r="J160" s="85"/>
      <c r="K160" s="85"/>
      <c r="L160" s="85"/>
    </row>
    <row r="161" spans="1:12">
      <c r="A161" s="204">
        <v>2</v>
      </c>
      <c r="B161" s="211">
        <v>8</v>
      </c>
      <c r="C161" s="212">
        <v>1</v>
      </c>
      <c r="D161" s="211">
        <v>1</v>
      </c>
      <c r="E161" s="213">
        <v>1</v>
      </c>
      <c r="F161" s="214">
        <v>3</v>
      </c>
      <c r="G161" s="212" t="s">
        <v>218</v>
      </c>
      <c r="H161" s="238">
        <v>123</v>
      </c>
      <c r="I161" s="85"/>
      <c r="J161" s="210"/>
      <c r="K161" s="85"/>
      <c r="L161" s="84"/>
    </row>
    <row r="162" spans="1:12" ht="27.75" customHeight="1">
      <c r="A162" s="27">
        <v>2</v>
      </c>
      <c r="B162" s="26">
        <v>8</v>
      </c>
      <c r="C162" s="45">
        <v>1</v>
      </c>
      <c r="D162" s="26">
        <v>2</v>
      </c>
      <c r="E162" s="37"/>
      <c r="F162" s="31"/>
      <c r="G162" s="215" t="s">
        <v>219</v>
      </c>
      <c r="H162" s="147" t="s">
        <v>384</v>
      </c>
      <c r="I162" s="91">
        <f>I163</f>
        <v>0</v>
      </c>
      <c r="J162" s="90">
        <f t="shared" ref="J162:L163" si="16">J163</f>
        <v>0</v>
      </c>
      <c r="K162" s="91">
        <f t="shared" si="16"/>
        <v>0</v>
      </c>
      <c r="L162" s="89">
        <f t="shared" si="16"/>
        <v>0</v>
      </c>
    </row>
    <row r="163" spans="1:12" ht="25.5">
      <c r="A163" s="27">
        <v>2</v>
      </c>
      <c r="B163" s="26">
        <v>8</v>
      </c>
      <c r="C163" s="45">
        <v>1</v>
      </c>
      <c r="D163" s="26">
        <v>2</v>
      </c>
      <c r="E163" s="37">
        <v>1</v>
      </c>
      <c r="F163" s="31"/>
      <c r="G163" s="215" t="s">
        <v>220</v>
      </c>
      <c r="H163" s="147" t="s">
        <v>385</v>
      </c>
      <c r="I163" s="91">
        <f>I164</f>
        <v>0</v>
      </c>
      <c r="J163" s="90">
        <f t="shared" si="16"/>
        <v>0</v>
      </c>
      <c r="K163" s="91">
        <f t="shared" si="16"/>
        <v>0</v>
      </c>
      <c r="L163" s="89">
        <f t="shared" si="16"/>
        <v>0</v>
      </c>
    </row>
    <row r="164" spans="1:12" ht="25.5">
      <c r="A164" s="30">
        <v>2</v>
      </c>
      <c r="B164" s="34">
        <v>8</v>
      </c>
      <c r="C164" s="9">
        <v>1</v>
      </c>
      <c r="D164" s="34">
        <v>2</v>
      </c>
      <c r="E164" s="39">
        <v>1</v>
      </c>
      <c r="F164" s="54">
        <v>1</v>
      </c>
      <c r="G164" s="215" t="s">
        <v>220</v>
      </c>
      <c r="H164" s="147" t="s">
        <v>386</v>
      </c>
      <c r="I164" s="93"/>
      <c r="J164" s="81"/>
      <c r="K164" s="81"/>
      <c r="L164" s="81"/>
    </row>
    <row r="165" spans="1:12" ht="39.75" customHeight="1">
      <c r="A165" s="33">
        <v>2</v>
      </c>
      <c r="B165" s="35">
        <v>9</v>
      </c>
      <c r="C165" s="46"/>
      <c r="D165" s="35"/>
      <c r="E165" s="40"/>
      <c r="F165" s="53"/>
      <c r="G165" s="46" t="s">
        <v>155</v>
      </c>
      <c r="H165" s="147" t="s">
        <v>387</v>
      </c>
      <c r="I165" s="91">
        <f>I166+I170</f>
        <v>0</v>
      </c>
      <c r="J165" s="90">
        <f>J166+J170</f>
        <v>0</v>
      </c>
      <c r="K165" s="91">
        <f>K166+K170</f>
        <v>0</v>
      </c>
      <c r="L165" s="89">
        <f>L166+L170</f>
        <v>0</v>
      </c>
    </row>
    <row r="166" spans="1:12" s="9" customFormat="1" ht="39" customHeight="1">
      <c r="A166" s="27">
        <v>2</v>
      </c>
      <c r="B166" s="26">
        <v>9</v>
      </c>
      <c r="C166" s="45">
        <v>1</v>
      </c>
      <c r="D166" s="26"/>
      <c r="E166" s="37"/>
      <c r="F166" s="31"/>
      <c r="G166" s="168" t="s">
        <v>156</v>
      </c>
      <c r="H166" s="147" t="s">
        <v>388</v>
      </c>
      <c r="I166" s="91">
        <f>I167</f>
        <v>0</v>
      </c>
      <c r="J166" s="90">
        <f t="shared" ref="J166:L168" si="17">J167</f>
        <v>0</v>
      </c>
      <c r="K166" s="91">
        <f t="shared" si="17"/>
        <v>0</v>
      </c>
      <c r="L166" s="89">
        <f t="shared" si="17"/>
        <v>0</v>
      </c>
    </row>
    <row r="167" spans="1:12" ht="42.75" customHeight="1">
      <c r="A167" s="48">
        <v>2</v>
      </c>
      <c r="B167" s="36">
        <v>9</v>
      </c>
      <c r="C167" s="47">
        <v>1</v>
      </c>
      <c r="D167" s="36">
        <v>1</v>
      </c>
      <c r="E167" s="41"/>
      <c r="F167" s="29"/>
      <c r="G167" s="47" t="s">
        <v>221</v>
      </c>
      <c r="H167" s="147" t="s">
        <v>389</v>
      </c>
      <c r="I167" s="88">
        <f>I168</f>
        <v>0</v>
      </c>
      <c r="J167" s="87">
        <f t="shared" si="17"/>
        <v>0</v>
      </c>
      <c r="K167" s="88">
        <f t="shared" si="17"/>
        <v>0</v>
      </c>
      <c r="L167" s="86">
        <f t="shared" si="17"/>
        <v>0</v>
      </c>
    </row>
    <row r="168" spans="1:12" ht="38.25" customHeight="1">
      <c r="A168" s="27">
        <v>2</v>
      </c>
      <c r="B168" s="26">
        <v>9</v>
      </c>
      <c r="C168" s="27">
        <v>1</v>
      </c>
      <c r="D168" s="26">
        <v>1</v>
      </c>
      <c r="E168" s="37">
        <v>1</v>
      </c>
      <c r="F168" s="31"/>
      <c r="G168" s="47" t="s">
        <v>221</v>
      </c>
      <c r="H168" s="147" t="s">
        <v>390</v>
      </c>
      <c r="I168" s="91">
        <f>I169</f>
        <v>0</v>
      </c>
      <c r="J168" s="90">
        <f t="shared" si="17"/>
        <v>0</v>
      </c>
      <c r="K168" s="91">
        <f t="shared" si="17"/>
        <v>0</v>
      </c>
      <c r="L168" s="89">
        <f t="shared" si="17"/>
        <v>0</v>
      </c>
    </row>
    <row r="169" spans="1:12" ht="38.25" customHeight="1">
      <c r="A169" s="48">
        <v>2</v>
      </c>
      <c r="B169" s="36">
        <v>9</v>
      </c>
      <c r="C169" s="36">
        <v>1</v>
      </c>
      <c r="D169" s="36">
        <v>1</v>
      </c>
      <c r="E169" s="41">
        <v>1</v>
      </c>
      <c r="F169" s="29">
        <v>1</v>
      </c>
      <c r="G169" s="47" t="s">
        <v>221</v>
      </c>
      <c r="H169" s="147" t="s">
        <v>391</v>
      </c>
      <c r="I169" s="79"/>
      <c r="J169" s="79"/>
      <c r="K169" s="79"/>
      <c r="L169" s="79"/>
    </row>
    <row r="170" spans="1:12" ht="41.25" customHeight="1">
      <c r="A170" s="27">
        <v>2</v>
      </c>
      <c r="B170" s="26">
        <v>9</v>
      </c>
      <c r="C170" s="26">
        <v>2</v>
      </c>
      <c r="D170" s="26"/>
      <c r="E170" s="37"/>
      <c r="F170" s="31"/>
      <c r="G170" s="168" t="s">
        <v>222</v>
      </c>
      <c r="H170" s="147" t="s">
        <v>392</v>
      </c>
      <c r="I170" s="91">
        <f>SUM(I171+I176)</f>
        <v>0</v>
      </c>
      <c r="J170" s="90">
        <f>SUM(J171+J176)</f>
        <v>0</v>
      </c>
      <c r="K170" s="91">
        <f>SUM(K171+K176)</f>
        <v>0</v>
      </c>
      <c r="L170" s="89">
        <f>SUM(L171+L176)</f>
        <v>0</v>
      </c>
    </row>
    <row r="171" spans="1:12" ht="44.25" customHeight="1">
      <c r="A171" s="27">
        <v>2</v>
      </c>
      <c r="B171" s="26">
        <v>9</v>
      </c>
      <c r="C171" s="26">
        <v>2</v>
      </c>
      <c r="D171" s="36">
        <v>1</v>
      </c>
      <c r="E171" s="41"/>
      <c r="F171" s="29"/>
      <c r="G171" s="167" t="s">
        <v>223</v>
      </c>
      <c r="H171" s="147" t="s">
        <v>393</v>
      </c>
      <c r="I171" s="88">
        <f>I172</f>
        <v>0</v>
      </c>
      <c r="J171" s="87">
        <f>J172</f>
        <v>0</v>
      </c>
      <c r="K171" s="88">
        <f>K172</f>
        <v>0</v>
      </c>
      <c r="L171" s="86">
        <f>L172</f>
        <v>0</v>
      </c>
    </row>
    <row r="172" spans="1:12" ht="40.5" customHeight="1">
      <c r="A172" s="48">
        <v>2</v>
      </c>
      <c r="B172" s="36">
        <v>9</v>
      </c>
      <c r="C172" s="36">
        <v>2</v>
      </c>
      <c r="D172" s="26">
        <v>1</v>
      </c>
      <c r="E172" s="37">
        <v>1</v>
      </c>
      <c r="F172" s="31"/>
      <c r="G172" s="167" t="s">
        <v>223</v>
      </c>
      <c r="H172" s="147" t="s">
        <v>394</v>
      </c>
      <c r="I172" s="91">
        <f>SUM(I173:I175)</f>
        <v>0</v>
      </c>
      <c r="J172" s="90">
        <f>SUM(J173:J175)</f>
        <v>0</v>
      </c>
      <c r="K172" s="91">
        <f>SUM(K173:K175)</f>
        <v>0</v>
      </c>
      <c r="L172" s="89">
        <f>SUM(L173:L175)</f>
        <v>0</v>
      </c>
    </row>
    <row r="173" spans="1:12" ht="53.25" customHeight="1">
      <c r="A173" s="30">
        <v>2</v>
      </c>
      <c r="B173" s="49">
        <v>9</v>
      </c>
      <c r="C173" s="49">
        <v>2</v>
      </c>
      <c r="D173" s="49">
        <v>1</v>
      </c>
      <c r="E173" s="50">
        <v>1</v>
      </c>
      <c r="F173" s="55">
        <v>1</v>
      </c>
      <c r="G173" s="167" t="s">
        <v>224</v>
      </c>
      <c r="H173" s="147" t="s">
        <v>395</v>
      </c>
      <c r="I173" s="85"/>
      <c r="J173" s="78"/>
      <c r="K173" s="78"/>
      <c r="L173" s="78"/>
    </row>
    <row r="174" spans="1:12" ht="51.75" customHeight="1">
      <c r="A174" s="27">
        <v>2</v>
      </c>
      <c r="B174" s="26">
        <v>9</v>
      </c>
      <c r="C174" s="26">
        <v>2</v>
      </c>
      <c r="D174" s="26">
        <v>1</v>
      </c>
      <c r="E174" s="37">
        <v>1</v>
      </c>
      <c r="F174" s="31">
        <v>2</v>
      </c>
      <c r="G174" s="167" t="s">
        <v>225</v>
      </c>
      <c r="H174" s="147" t="s">
        <v>396</v>
      </c>
      <c r="I174" s="80"/>
      <c r="J174" s="92"/>
      <c r="K174" s="92"/>
      <c r="L174" s="92"/>
    </row>
    <row r="175" spans="1:12" ht="54.75" customHeight="1">
      <c r="A175" s="27">
        <v>2</v>
      </c>
      <c r="B175" s="26">
        <v>9</v>
      </c>
      <c r="C175" s="26">
        <v>2</v>
      </c>
      <c r="D175" s="26">
        <v>1</v>
      </c>
      <c r="E175" s="37">
        <v>1</v>
      </c>
      <c r="F175" s="31">
        <v>3</v>
      </c>
      <c r="G175" s="167" t="s">
        <v>226</v>
      </c>
      <c r="H175" s="147" t="s">
        <v>397</v>
      </c>
      <c r="I175" s="80"/>
      <c r="J175" s="80"/>
      <c r="K175" s="80"/>
      <c r="L175" s="80"/>
    </row>
    <row r="176" spans="1:12" ht="57" customHeight="1">
      <c r="A176" s="58">
        <v>2</v>
      </c>
      <c r="B176" s="49">
        <v>9</v>
      </c>
      <c r="C176" s="49">
        <v>2</v>
      </c>
      <c r="D176" s="49">
        <v>2</v>
      </c>
      <c r="E176" s="50"/>
      <c r="F176" s="55"/>
      <c r="G176" s="215" t="s">
        <v>227</v>
      </c>
      <c r="H176" s="147" t="s">
        <v>398</v>
      </c>
      <c r="I176" s="91">
        <f>I177</f>
        <v>0</v>
      </c>
      <c r="J176" s="90">
        <f>J177</f>
        <v>0</v>
      </c>
      <c r="K176" s="91">
        <f>K177</f>
        <v>0</v>
      </c>
      <c r="L176" s="89">
        <f>L177</f>
        <v>0</v>
      </c>
    </row>
    <row r="177" spans="1:12" ht="43.5" customHeight="1">
      <c r="A177" s="27">
        <v>2</v>
      </c>
      <c r="B177" s="26">
        <v>9</v>
      </c>
      <c r="C177" s="26">
        <v>2</v>
      </c>
      <c r="D177" s="26">
        <v>2</v>
      </c>
      <c r="E177" s="37">
        <v>1</v>
      </c>
      <c r="F177" s="31"/>
      <c r="G177" s="167" t="s">
        <v>228</v>
      </c>
      <c r="H177" s="147" t="s">
        <v>399</v>
      </c>
      <c r="I177" s="88">
        <f>SUM(I178:I181)-I179</f>
        <v>0</v>
      </c>
      <c r="J177" s="87">
        <f>SUM(J178:J181)-J179</f>
        <v>0</v>
      </c>
      <c r="K177" s="88">
        <f>SUM(K178:K181)-K179</f>
        <v>0</v>
      </c>
      <c r="L177" s="86">
        <f>SUM(L178:L181)-L179</f>
        <v>0</v>
      </c>
    </row>
    <row r="178" spans="1:12" ht="54.75" customHeight="1">
      <c r="A178" s="27">
        <v>2</v>
      </c>
      <c r="B178" s="26">
        <v>9</v>
      </c>
      <c r="C178" s="26">
        <v>2</v>
      </c>
      <c r="D178" s="26">
        <v>2</v>
      </c>
      <c r="E178" s="26">
        <v>1</v>
      </c>
      <c r="F178" s="31">
        <v>1</v>
      </c>
      <c r="G178" s="216" t="s">
        <v>229</v>
      </c>
      <c r="H178" s="147" t="s">
        <v>400</v>
      </c>
      <c r="I178" s="80"/>
      <c r="J178" s="78"/>
      <c r="K178" s="78"/>
      <c r="L178" s="78"/>
    </row>
    <row r="179" spans="1:12" ht="12" customHeight="1">
      <c r="A179" s="305">
        <v>1</v>
      </c>
      <c r="B179" s="306"/>
      <c r="C179" s="306"/>
      <c r="D179" s="306"/>
      <c r="E179" s="306"/>
      <c r="F179" s="307"/>
      <c r="G179" s="154">
        <v>2</v>
      </c>
      <c r="H179" s="154">
        <v>3</v>
      </c>
      <c r="I179" s="155">
        <v>4</v>
      </c>
      <c r="J179" s="163">
        <v>5</v>
      </c>
      <c r="K179" s="163">
        <v>6</v>
      </c>
      <c r="L179" s="163">
        <v>7</v>
      </c>
    </row>
    <row r="180" spans="1:12" ht="54" customHeight="1">
      <c r="A180" s="34">
        <v>2</v>
      </c>
      <c r="B180" s="9">
        <v>9</v>
      </c>
      <c r="C180" s="34">
        <v>2</v>
      </c>
      <c r="D180" s="39">
        <v>2</v>
      </c>
      <c r="E180" s="39">
        <v>1</v>
      </c>
      <c r="F180" s="54">
        <v>2</v>
      </c>
      <c r="G180" s="171" t="s">
        <v>230</v>
      </c>
      <c r="H180" s="240" t="s">
        <v>401</v>
      </c>
      <c r="I180" s="78"/>
      <c r="J180" s="81"/>
      <c r="K180" s="81"/>
      <c r="L180" s="81"/>
    </row>
    <row r="181" spans="1:12" ht="54" customHeight="1">
      <c r="A181" s="26">
        <v>2</v>
      </c>
      <c r="B181" s="51">
        <v>9</v>
      </c>
      <c r="C181" s="49">
        <v>2</v>
      </c>
      <c r="D181" s="50">
        <v>2</v>
      </c>
      <c r="E181" s="50">
        <v>1</v>
      </c>
      <c r="F181" s="55">
        <v>3</v>
      </c>
      <c r="G181" s="217" t="s">
        <v>231</v>
      </c>
      <c r="H181" s="145" t="s">
        <v>402</v>
      </c>
      <c r="I181" s="92"/>
      <c r="J181" s="92"/>
      <c r="K181" s="92"/>
      <c r="L181" s="92"/>
    </row>
    <row r="182" spans="1:12" ht="58.5" customHeight="1">
      <c r="A182" s="35">
        <v>3</v>
      </c>
      <c r="B182" s="46"/>
      <c r="C182" s="35"/>
      <c r="D182" s="40"/>
      <c r="E182" s="40"/>
      <c r="F182" s="53"/>
      <c r="G182" s="102" t="s">
        <v>54</v>
      </c>
      <c r="H182" s="240" t="s">
        <v>403</v>
      </c>
      <c r="I182" s="74">
        <f>SUM(I183+I238+I311)</f>
        <v>0</v>
      </c>
      <c r="J182" s="94">
        <f>SUM(J183+J238+J311)</f>
        <v>0</v>
      </c>
      <c r="K182" s="75">
        <f>SUM(K183+K238+K311)</f>
        <v>0</v>
      </c>
      <c r="L182" s="74">
        <f>SUM(L183+L238+L311)</f>
        <v>0</v>
      </c>
    </row>
    <row r="183" spans="1:12" ht="34.5" customHeight="1">
      <c r="A183" s="33">
        <v>3</v>
      </c>
      <c r="B183" s="35">
        <v>1</v>
      </c>
      <c r="C183" s="59"/>
      <c r="D183" s="57"/>
      <c r="E183" s="57"/>
      <c r="F183" s="56"/>
      <c r="G183" s="103" t="s">
        <v>55</v>
      </c>
      <c r="H183" s="145" t="s">
        <v>404</v>
      </c>
      <c r="I183" s="89">
        <f>SUM(I184+I206+I214+I228+I232)</f>
        <v>0</v>
      </c>
      <c r="J183" s="86">
        <f>SUM(J184+J206+J214+J228+J232)</f>
        <v>0</v>
      </c>
      <c r="K183" s="86">
        <f>SUM(K184+K206+K214+K228+K232)</f>
        <v>0</v>
      </c>
      <c r="L183" s="86">
        <f>SUM(L184+L206+L214+L228+L232)</f>
        <v>0</v>
      </c>
    </row>
    <row r="184" spans="1:12" ht="30.75" customHeight="1">
      <c r="A184" s="36">
        <v>3</v>
      </c>
      <c r="B184" s="47">
        <v>1</v>
      </c>
      <c r="C184" s="36">
        <v>1</v>
      </c>
      <c r="D184" s="41"/>
      <c r="E184" s="41"/>
      <c r="F184" s="63"/>
      <c r="G184" s="172" t="s">
        <v>56</v>
      </c>
      <c r="H184" s="240" t="s">
        <v>405</v>
      </c>
      <c r="I184" s="86">
        <f>SUM(I185+I188+I193+I198+I203)</f>
        <v>0</v>
      </c>
      <c r="J184" s="90">
        <f>SUM(J185+J188+J193+J198+J203)</f>
        <v>0</v>
      </c>
      <c r="K184" s="91">
        <f>SUM(K185+K188+K193+K198+K203)</f>
        <v>0</v>
      </c>
      <c r="L184" s="89">
        <f>SUM(L185+L188+L193+L198+L203)</f>
        <v>0</v>
      </c>
    </row>
    <row r="185" spans="1:12" ht="21.75" customHeight="1">
      <c r="A185" s="26">
        <v>3</v>
      </c>
      <c r="B185" s="45">
        <v>1</v>
      </c>
      <c r="C185" s="26">
        <v>1</v>
      </c>
      <c r="D185" s="37">
        <v>1</v>
      </c>
      <c r="E185" s="37"/>
      <c r="F185" s="66"/>
      <c r="G185" s="26" t="s">
        <v>232</v>
      </c>
      <c r="H185" s="145" t="s">
        <v>406</v>
      </c>
      <c r="I185" s="89">
        <f t="shared" ref="I185:L186" si="18">I186</f>
        <v>0</v>
      </c>
      <c r="J185" s="87">
        <f t="shared" si="18"/>
        <v>0</v>
      </c>
      <c r="K185" s="88">
        <f t="shared" si="18"/>
        <v>0</v>
      </c>
      <c r="L185" s="86">
        <f t="shared" si="18"/>
        <v>0</v>
      </c>
    </row>
    <row r="186" spans="1:12" ht="23.25" customHeight="1">
      <c r="A186" s="26">
        <v>3</v>
      </c>
      <c r="B186" s="45">
        <v>1</v>
      </c>
      <c r="C186" s="26">
        <v>1</v>
      </c>
      <c r="D186" s="37">
        <v>1</v>
      </c>
      <c r="E186" s="37">
        <v>1</v>
      </c>
      <c r="F186" s="25"/>
      <c r="G186" s="26" t="s">
        <v>232</v>
      </c>
      <c r="H186" s="240" t="s">
        <v>407</v>
      </c>
      <c r="I186" s="86">
        <f t="shared" si="18"/>
        <v>0</v>
      </c>
      <c r="J186" s="89">
        <f t="shared" si="18"/>
        <v>0</v>
      </c>
      <c r="K186" s="89">
        <f t="shared" si="18"/>
        <v>0</v>
      </c>
      <c r="L186" s="89">
        <f t="shared" si="18"/>
        <v>0</v>
      </c>
    </row>
    <row r="187" spans="1:12" ht="21.75" customHeight="1">
      <c r="A187" s="26">
        <v>3</v>
      </c>
      <c r="B187" s="45">
        <v>1</v>
      </c>
      <c r="C187" s="26">
        <v>1</v>
      </c>
      <c r="D187" s="37">
        <v>1</v>
      </c>
      <c r="E187" s="37">
        <v>1</v>
      </c>
      <c r="F187" s="25">
        <v>1</v>
      </c>
      <c r="G187" s="26" t="s">
        <v>232</v>
      </c>
      <c r="H187" s="145" t="s">
        <v>408</v>
      </c>
      <c r="I187" s="81"/>
      <c r="J187" s="81"/>
      <c r="K187" s="81"/>
      <c r="L187" s="81"/>
    </row>
    <row r="188" spans="1:12" ht="25.5" customHeight="1">
      <c r="A188" s="36">
        <v>3</v>
      </c>
      <c r="B188" s="41">
        <v>1</v>
      </c>
      <c r="C188" s="41">
        <v>1</v>
      </c>
      <c r="D188" s="41">
        <v>2</v>
      </c>
      <c r="E188" s="41"/>
      <c r="F188" s="29"/>
      <c r="G188" s="47" t="s">
        <v>233</v>
      </c>
      <c r="H188" s="240" t="s">
        <v>409</v>
      </c>
      <c r="I188" s="86">
        <f>I189</f>
        <v>0</v>
      </c>
      <c r="J188" s="87">
        <f>J189</f>
        <v>0</v>
      </c>
      <c r="K188" s="88">
        <f>K189</f>
        <v>0</v>
      </c>
      <c r="L188" s="86">
        <f>L189</f>
        <v>0</v>
      </c>
    </row>
    <row r="189" spans="1:12" ht="24" customHeight="1">
      <c r="A189" s="26">
        <v>3</v>
      </c>
      <c r="B189" s="37">
        <v>1</v>
      </c>
      <c r="C189" s="37">
        <v>1</v>
      </c>
      <c r="D189" s="37">
        <v>2</v>
      </c>
      <c r="E189" s="37">
        <v>1</v>
      </c>
      <c r="F189" s="31"/>
      <c r="G189" s="47" t="s">
        <v>233</v>
      </c>
      <c r="H189" s="145" t="s">
        <v>410</v>
      </c>
      <c r="I189" s="89">
        <f>SUM(I190:I192)</f>
        <v>0</v>
      </c>
      <c r="J189" s="90">
        <f>SUM(J190:J192)</f>
        <v>0</v>
      </c>
      <c r="K189" s="91">
        <f>SUM(K190:K192)</f>
        <v>0</v>
      </c>
      <c r="L189" s="89">
        <f>SUM(L190:L192)</f>
        <v>0</v>
      </c>
    </row>
    <row r="190" spans="1:12" ht="23.25" customHeight="1">
      <c r="A190" s="36">
        <v>3</v>
      </c>
      <c r="B190" s="41">
        <v>1</v>
      </c>
      <c r="C190" s="41">
        <v>1</v>
      </c>
      <c r="D190" s="41">
        <v>2</v>
      </c>
      <c r="E190" s="41">
        <v>1</v>
      </c>
      <c r="F190" s="29">
        <v>1</v>
      </c>
      <c r="G190" s="47" t="s">
        <v>234</v>
      </c>
      <c r="H190" s="240" t="s">
        <v>411</v>
      </c>
      <c r="I190" s="78"/>
      <c r="J190" s="78"/>
      <c r="K190" s="78"/>
      <c r="L190" s="92"/>
    </row>
    <row r="191" spans="1:12" ht="25.5" customHeight="1">
      <c r="A191" s="26">
        <v>3</v>
      </c>
      <c r="B191" s="37">
        <v>1</v>
      </c>
      <c r="C191" s="37">
        <v>1</v>
      </c>
      <c r="D191" s="37">
        <v>2</v>
      </c>
      <c r="E191" s="37">
        <v>1</v>
      </c>
      <c r="F191" s="31">
        <v>2</v>
      </c>
      <c r="G191" s="45" t="s">
        <v>235</v>
      </c>
      <c r="H191" s="145" t="s">
        <v>412</v>
      </c>
      <c r="I191" s="81"/>
      <c r="J191" s="81"/>
      <c r="K191" s="81"/>
      <c r="L191" s="81"/>
    </row>
    <row r="192" spans="1:12" ht="25.5" customHeight="1">
      <c r="A192" s="36">
        <v>3</v>
      </c>
      <c r="B192" s="41">
        <v>1</v>
      </c>
      <c r="C192" s="41">
        <v>1</v>
      </c>
      <c r="D192" s="41">
        <v>2</v>
      </c>
      <c r="E192" s="41">
        <v>1</v>
      </c>
      <c r="F192" s="29">
        <v>3</v>
      </c>
      <c r="G192" s="167" t="s">
        <v>236</v>
      </c>
      <c r="H192" s="240" t="s">
        <v>413</v>
      </c>
      <c r="I192" s="78"/>
      <c r="J192" s="78"/>
      <c r="K192" s="78"/>
      <c r="L192" s="92"/>
    </row>
    <row r="193" spans="1:12" ht="21" customHeight="1">
      <c r="A193" s="26">
        <v>3</v>
      </c>
      <c r="B193" s="37">
        <v>1</v>
      </c>
      <c r="C193" s="37">
        <v>1</v>
      </c>
      <c r="D193" s="37">
        <v>3</v>
      </c>
      <c r="E193" s="37"/>
      <c r="F193" s="31"/>
      <c r="G193" s="45" t="s">
        <v>237</v>
      </c>
      <c r="H193" s="145" t="s">
        <v>414</v>
      </c>
      <c r="I193" s="89">
        <f>I194</f>
        <v>0</v>
      </c>
      <c r="J193" s="90">
        <f>J194</f>
        <v>0</v>
      </c>
      <c r="K193" s="91">
        <f>K194</f>
        <v>0</v>
      </c>
      <c r="L193" s="89">
        <f>L194</f>
        <v>0</v>
      </c>
    </row>
    <row r="194" spans="1:12" ht="21.75" customHeight="1">
      <c r="A194" s="26">
        <v>3</v>
      </c>
      <c r="B194" s="37">
        <v>1</v>
      </c>
      <c r="C194" s="37">
        <v>1</v>
      </c>
      <c r="D194" s="37">
        <v>3</v>
      </c>
      <c r="E194" s="37">
        <v>1</v>
      </c>
      <c r="F194" s="31"/>
      <c r="G194" s="45" t="s">
        <v>237</v>
      </c>
      <c r="H194" s="240" t="s">
        <v>415</v>
      </c>
      <c r="I194" s="89">
        <f>SUM(I195:I197)</f>
        <v>0</v>
      </c>
      <c r="J194" s="89">
        <f>SUM(J195:J197)</f>
        <v>0</v>
      </c>
      <c r="K194" s="89">
        <f>SUM(K195:K197)</f>
        <v>0</v>
      </c>
      <c r="L194" s="89">
        <f>SUM(L195:L197)</f>
        <v>0</v>
      </c>
    </row>
    <row r="195" spans="1:12" ht="22.5" customHeight="1">
      <c r="A195" s="26">
        <v>3</v>
      </c>
      <c r="B195" s="37">
        <v>1</v>
      </c>
      <c r="C195" s="37">
        <v>1</v>
      </c>
      <c r="D195" s="37">
        <v>3</v>
      </c>
      <c r="E195" s="37">
        <v>1</v>
      </c>
      <c r="F195" s="31">
        <v>1</v>
      </c>
      <c r="G195" s="45" t="s">
        <v>238</v>
      </c>
      <c r="H195" s="145" t="s">
        <v>416</v>
      </c>
      <c r="I195" s="81"/>
      <c r="J195" s="81"/>
      <c r="K195" s="81"/>
      <c r="L195" s="92"/>
    </row>
    <row r="196" spans="1:12" ht="25.5" customHeight="1">
      <c r="A196" s="26">
        <v>3</v>
      </c>
      <c r="B196" s="37">
        <v>1</v>
      </c>
      <c r="C196" s="37">
        <v>1</v>
      </c>
      <c r="D196" s="37">
        <v>3</v>
      </c>
      <c r="E196" s="37">
        <v>1</v>
      </c>
      <c r="F196" s="31">
        <v>2</v>
      </c>
      <c r="G196" s="45" t="s">
        <v>239</v>
      </c>
      <c r="H196" s="240" t="s">
        <v>417</v>
      </c>
      <c r="I196" s="78"/>
      <c r="J196" s="81"/>
      <c r="K196" s="81"/>
      <c r="L196" s="81"/>
    </row>
    <row r="197" spans="1:12" ht="24.75" customHeight="1">
      <c r="A197" s="26">
        <v>3</v>
      </c>
      <c r="B197" s="37">
        <v>1</v>
      </c>
      <c r="C197" s="37">
        <v>1</v>
      </c>
      <c r="D197" s="37">
        <v>3</v>
      </c>
      <c r="E197" s="37">
        <v>1</v>
      </c>
      <c r="F197" s="31">
        <v>3</v>
      </c>
      <c r="G197" s="26" t="s">
        <v>240</v>
      </c>
      <c r="H197" s="145" t="s">
        <v>418</v>
      </c>
      <c r="I197" s="78"/>
      <c r="J197" s="81"/>
      <c r="K197" s="81"/>
      <c r="L197" s="81"/>
    </row>
    <row r="198" spans="1:12" ht="28.5" customHeight="1">
      <c r="A198" s="34">
        <v>3</v>
      </c>
      <c r="B198" s="39">
        <v>1</v>
      </c>
      <c r="C198" s="39">
        <v>1</v>
      </c>
      <c r="D198" s="39">
        <v>4</v>
      </c>
      <c r="E198" s="39"/>
      <c r="F198" s="54"/>
      <c r="G198" s="171" t="s">
        <v>241</v>
      </c>
      <c r="H198" s="240" t="s">
        <v>419</v>
      </c>
      <c r="I198" s="89">
        <f>I199</f>
        <v>0</v>
      </c>
      <c r="J198" s="108">
        <f>J199</f>
        <v>0</v>
      </c>
      <c r="K198" s="109">
        <f>K199</f>
        <v>0</v>
      </c>
      <c r="L198" s="104">
        <f>L199</f>
        <v>0</v>
      </c>
    </row>
    <row r="199" spans="1:12" ht="29.25" customHeight="1">
      <c r="A199" s="26">
        <v>3</v>
      </c>
      <c r="B199" s="37">
        <v>1</v>
      </c>
      <c r="C199" s="37">
        <v>1</v>
      </c>
      <c r="D199" s="37">
        <v>4</v>
      </c>
      <c r="E199" s="37">
        <v>1</v>
      </c>
      <c r="F199" s="31"/>
      <c r="G199" s="171" t="s">
        <v>241</v>
      </c>
      <c r="H199" s="145" t="s">
        <v>420</v>
      </c>
      <c r="I199" s="86">
        <f>SUM(I200:I202)</f>
        <v>0</v>
      </c>
      <c r="J199" s="90">
        <f>SUM(J200:J202)</f>
        <v>0</v>
      </c>
      <c r="K199" s="91">
        <f>SUM(K200:K202)</f>
        <v>0</v>
      </c>
      <c r="L199" s="89">
        <f>SUM(L200:L202)</f>
        <v>0</v>
      </c>
    </row>
    <row r="200" spans="1:12" ht="23.25" customHeight="1">
      <c r="A200" s="26">
        <v>3</v>
      </c>
      <c r="B200" s="37">
        <v>1</v>
      </c>
      <c r="C200" s="37">
        <v>1</v>
      </c>
      <c r="D200" s="37">
        <v>4</v>
      </c>
      <c r="E200" s="37">
        <v>1</v>
      </c>
      <c r="F200" s="31">
        <v>1</v>
      </c>
      <c r="G200" s="168" t="s">
        <v>242</v>
      </c>
      <c r="H200" s="240" t="s">
        <v>421</v>
      </c>
      <c r="I200" s="81"/>
      <c r="J200" s="81"/>
      <c r="K200" s="81"/>
      <c r="L200" s="92"/>
    </row>
    <row r="201" spans="1:12" ht="21" customHeight="1">
      <c r="A201" s="36">
        <v>3</v>
      </c>
      <c r="B201" s="41">
        <v>1</v>
      </c>
      <c r="C201" s="41">
        <v>1</v>
      </c>
      <c r="D201" s="41">
        <v>4</v>
      </c>
      <c r="E201" s="41">
        <v>1</v>
      </c>
      <c r="F201" s="29">
        <v>2</v>
      </c>
      <c r="G201" s="47" t="s">
        <v>243</v>
      </c>
      <c r="H201" s="145" t="s">
        <v>422</v>
      </c>
      <c r="I201" s="78"/>
      <c r="J201" s="78"/>
      <c r="K201" s="78"/>
      <c r="L201" s="81"/>
    </row>
    <row r="202" spans="1:12" ht="21.75" customHeight="1">
      <c r="A202" s="26">
        <v>3</v>
      </c>
      <c r="B202" s="50">
        <v>1</v>
      </c>
      <c r="C202" s="50">
        <v>1</v>
      </c>
      <c r="D202" s="50">
        <v>4</v>
      </c>
      <c r="E202" s="50">
        <v>1</v>
      </c>
      <c r="F202" s="55">
        <v>3</v>
      </c>
      <c r="G202" s="50" t="s">
        <v>244</v>
      </c>
      <c r="H202" s="240" t="s">
        <v>423</v>
      </c>
      <c r="I202" s="92"/>
      <c r="J202" s="92"/>
      <c r="K202" s="92"/>
      <c r="L202" s="92"/>
    </row>
    <row r="203" spans="1:12" ht="33" customHeight="1">
      <c r="A203" s="26">
        <v>3</v>
      </c>
      <c r="B203" s="37">
        <v>1</v>
      </c>
      <c r="C203" s="37">
        <v>1</v>
      </c>
      <c r="D203" s="37">
        <v>5</v>
      </c>
      <c r="E203" s="37"/>
      <c r="F203" s="31"/>
      <c r="G203" s="45" t="s">
        <v>245</v>
      </c>
      <c r="H203" s="145" t="s">
        <v>424</v>
      </c>
      <c r="I203" s="89">
        <f t="shared" ref="I203:L204" si="19">I204</f>
        <v>0</v>
      </c>
      <c r="J203" s="90">
        <f t="shared" si="19"/>
        <v>0</v>
      </c>
      <c r="K203" s="91">
        <f t="shared" si="19"/>
        <v>0</v>
      </c>
      <c r="L203" s="89">
        <f t="shared" si="19"/>
        <v>0</v>
      </c>
    </row>
    <row r="204" spans="1:12" ht="26.25" customHeight="1">
      <c r="A204" s="34">
        <v>3</v>
      </c>
      <c r="B204" s="39">
        <v>1</v>
      </c>
      <c r="C204" s="39">
        <v>1</v>
      </c>
      <c r="D204" s="39">
        <v>5</v>
      </c>
      <c r="E204" s="39">
        <v>1</v>
      </c>
      <c r="F204" s="54"/>
      <c r="G204" s="45" t="s">
        <v>245</v>
      </c>
      <c r="H204" s="240" t="s">
        <v>425</v>
      </c>
      <c r="I204" s="91">
        <f t="shared" si="19"/>
        <v>0</v>
      </c>
      <c r="J204" s="91">
        <f t="shared" si="19"/>
        <v>0</v>
      </c>
      <c r="K204" s="91">
        <f t="shared" si="19"/>
        <v>0</v>
      </c>
      <c r="L204" s="91">
        <f t="shared" si="19"/>
        <v>0</v>
      </c>
    </row>
    <row r="205" spans="1:12" ht="27" customHeight="1">
      <c r="A205" s="26">
        <v>3</v>
      </c>
      <c r="B205" s="37">
        <v>1</v>
      </c>
      <c r="C205" s="37">
        <v>1</v>
      </c>
      <c r="D205" s="37">
        <v>5</v>
      </c>
      <c r="E205" s="37">
        <v>1</v>
      </c>
      <c r="F205" s="31">
        <v>1</v>
      </c>
      <c r="G205" s="45" t="s">
        <v>245</v>
      </c>
      <c r="H205" s="145" t="s">
        <v>426</v>
      </c>
      <c r="I205" s="78"/>
      <c r="J205" s="81"/>
      <c r="K205" s="81"/>
      <c r="L205" s="81"/>
    </row>
    <row r="206" spans="1:12" ht="29.25" customHeight="1">
      <c r="A206" s="34">
        <v>3</v>
      </c>
      <c r="B206" s="39">
        <v>1</v>
      </c>
      <c r="C206" s="39">
        <v>2</v>
      </c>
      <c r="D206" s="39"/>
      <c r="E206" s="39"/>
      <c r="F206" s="54"/>
      <c r="G206" s="171" t="s">
        <v>246</v>
      </c>
      <c r="H206" s="240" t="s">
        <v>427</v>
      </c>
      <c r="I206" s="89">
        <f t="shared" ref="I206:L207" si="20">I207</f>
        <v>0</v>
      </c>
      <c r="J206" s="108">
        <f t="shared" si="20"/>
        <v>0</v>
      </c>
      <c r="K206" s="109">
        <f t="shared" si="20"/>
        <v>0</v>
      </c>
      <c r="L206" s="104">
        <f t="shared" si="20"/>
        <v>0</v>
      </c>
    </row>
    <row r="207" spans="1:12" ht="25.5" customHeight="1">
      <c r="A207" s="26">
        <v>3</v>
      </c>
      <c r="B207" s="37">
        <v>1</v>
      </c>
      <c r="C207" s="37">
        <v>2</v>
      </c>
      <c r="D207" s="37">
        <v>1</v>
      </c>
      <c r="E207" s="37"/>
      <c r="F207" s="31"/>
      <c r="G207" s="171" t="s">
        <v>246</v>
      </c>
      <c r="H207" s="145" t="s">
        <v>428</v>
      </c>
      <c r="I207" s="86">
        <f t="shared" si="20"/>
        <v>0</v>
      </c>
      <c r="J207" s="90">
        <f t="shared" si="20"/>
        <v>0</v>
      </c>
      <c r="K207" s="91">
        <f t="shared" si="20"/>
        <v>0</v>
      </c>
      <c r="L207" s="89">
        <f t="shared" si="20"/>
        <v>0</v>
      </c>
    </row>
    <row r="208" spans="1:12" ht="26.25" customHeight="1">
      <c r="A208" s="36">
        <v>3</v>
      </c>
      <c r="B208" s="41">
        <v>1</v>
      </c>
      <c r="C208" s="41">
        <v>2</v>
      </c>
      <c r="D208" s="41">
        <v>1</v>
      </c>
      <c r="E208" s="41">
        <v>1</v>
      </c>
      <c r="F208" s="29"/>
      <c r="G208" s="171" t="s">
        <v>246</v>
      </c>
      <c r="H208" s="240" t="s">
        <v>429</v>
      </c>
      <c r="I208" s="89">
        <f>SUM(I209:I213)</f>
        <v>0</v>
      </c>
      <c r="J208" s="87">
        <f>SUM(J209:J213)</f>
        <v>0</v>
      </c>
      <c r="K208" s="88">
        <f>SUM(K209:K213)</f>
        <v>0</v>
      </c>
      <c r="L208" s="86">
        <f>SUM(L209:L213)</f>
        <v>0</v>
      </c>
    </row>
    <row r="209" spans="1:12" ht="33" customHeight="1">
      <c r="A209" s="218">
        <v>3</v>
      </c>
      <c r="B209" s="219">
        <v>1</v>
      </c>
      <c r="C209" s="219">
        <v>2</v>
      </c>
      <c r="D209" s="219">
        <v>1</v>
      </c>
      <c r="E209" s="219">
        <v>1</v>
      </c>
      <c r="F209" s="220">
        <v>1</v>
      </c>
      <c r="G209" s="221" t="s">
        <v>119</v>
      </c>
      <c r="H209" s="241">
        <v>166</v>
      </c>
      <c r="I209" s="78"/>
      <c r="J209" s="81"/>
      <c r="K209" s="81"/>
      <c r="L209" s="92"/>
    </row>
    <row r="210" spans="1:12" ht="53.25" customHeight="1">
      <c r="A210" s="26">
        <v>3</v>
      </c>
      <c r="B210" s="37">
        <v>1</v>
      </c>
      <c r="C210" s="37">
        <v>2</v>
      </c>
      <c r="D210" s="37">
        <v>1</v>
      </c>
      <c r="E210" s="37">
        <v>1</v>
      </c>
      <c r="F210" s="222" t="s">
        <v>248</v>
      </c>
      <c r="G210" s="45" t="s">
        <v>247</v>
      </c>
      <c r="H210" s="243" t="s">
        <v>430</v>
      </c>
      <c r="I210" s="81"/>
      <c r="J210" s="81"/>
      <c r="K210" s="81"/>
      <c r="L210" s="81"/>
    </row>
    <row r="211" spans="1:12" ht="23.25" customHeight="1">
      <c r="A211" s="26">
        <v>3</v>
      </c>
      <c r="B211" s="37">
        <v>1</v>
      </c>
      <c r="C211" s="37">
        <v>2</v>
      </c>
      <c r="D211" s="26">
        <v>1</v>
      </c>
      <c r="E211" s="37">
        <v>1</v>
      </c>
      <c r="F211" s="222" t="s">
        <v>249</v>
      </c>
      <c r="G211" s="45" t="s">
        <v>252</v>
      </c>
      <c r="H211" s="241" t="s">
        <v>431</v>
      </c>
      <c r="I211" s="81"/>
      <c r="J211" s="81"/>
      <c r="K211" s="81"/>
      <c r="L211" s="81"/>
    </row>
    <row r="212" spans="1:12" ht="27.75" customHeight="1">
      <c r="A212" s="26">
        <v>3</v>
      </c>
      <c r="B212" s="37">
        <v>1</v>
      </c>
      <c r="C212" s="37">
        <v>2</v>
      </c>
      <c r="D212" s="26">
        <v>1</v>
      </c>
      <c r="E212" s="37">
        <v>1</v>
      </c>
      <c r="F212" s="222" t="s">
        <v>250</v>
      </c>
      <c r="G212" s="45" t="s">
        <v>253</v>
      </c>
      <c r="H212" s="243" t="s">
        <v>432</v>
      </c>
      <c r="I212" s="81"/>
      <c r="J212" s="81"/>
      <c r="K212" s="81"/>
      <c r="L212" s="81"/>
    </row>
    <row r="213" spans="1:12" ht="33.75" customHeight="1">
      <c r="A213" s="34">
        <v>3</v>
      </c>
      <c r="B213" s="50">
        <v>1</v>
      </c>
      <c r="C213" s="50">
        <v>2</v>
      </c>
      <c r="D213" s="49">
        <v>1</v>
      </c>
      <c r="E213" s="50">
        <v>1</v>
      </c>
      <c r="F213" s="223" t="s">
        <v>251</v>
      </c>
      <c r="G213" s="51" t="s">
        <v>254</v>
      </c>
      <c r="H213" s="241" t="s">
        <v>433</v>
      </c>
      <c r="I213" s="81"/>
      <c r="J213" s="81"/>
      <c r="K213" s="81"/>
      <c r="L213" s="92"/>
    </row>
    <row r="214" spans="1:12" ht="29.25" customHeight="1">
      <c r="A214" s="26">
        <v>3</v>
      </c>
      <c r="B214" s="37">
        <v>1</v>
      </c>
      <c r="C214" s="37">
        <v>3</v>
      </c>
      <c r="D214" s="26"/>
      <c r="E214" s="37"/>
      <c r="F214" s="31"/>
      <c r="G214" s="168" t="s">
        <v>255</v>
      </c>
      <c r="H214" s="243" t="s">
        <v>434</v>
      </c>
      <c r="I214" s="89">
        <f>SUM(I215+I219)</f>
        <v>0</v>
      </c>
      <c r="J214" s="90">
        <f>SUM(J215+J219)</f>
        <v>0</v>
      </c>
      <c r="K214" s="91">
        <f>SUM(K215+K219)</f>
        <v>0</v>
      </c>
      <c r="L214" s="89">
        <f>SUM(L215+L219)</f>
        <v>0</v>
      </c>
    </row>
    <row r="215" spans="1:12" ht="27.75" customHeight="1">
      <c r="A215" s="36">
        <v>3</v>
      </c>
      <c r="B215" s="41">
        <v>1</v>
      </c>
      <c r="C215" s="41">
        <v>3</v>
      </c>
      <c r="D215" s="36">
        <v>1</v>
      </c>
      <c r="E215" s="26"/>
      <c r="F215" s="29"/>
      <c r="G215" s="47" t="s">
        <v>256</v>
      </c>
      <c r="H215" s="241" t="s">
        <v>435</v>
      </c>
      <c r="I215" s="86">
        <f>I216</f>
        <v>0</v>
      </c>
      <c r="J215" s="87">
        <f>J216</f>
        <v>0</v>
      </c>
      <c r="K215" s="88">
        <f>K216</f>
        <v>0</v>
      </c>
      <c r="L215" s="86">
        <f>L216</f>
        <v>0</v>
      </c>
    </row>
    <row r="216" spans="1:12" ht="30.75" customHeight="1">
      <c r="A216" s="26">
        <v>3</v>
      </c>
      <c r="B216" s="37">
        <v>1</v>
      </c>
      <c r="C216" s="37">
        <v>3</v>
      </c>
      <c r="D216" s="26">
        <v>1</v>
      </c>
      <c r="E216" s="26">
        <v>1</v>
      </c>
      <c r="F216" s="31"/>
      <c r="G216" s="47" t="s">
        <v>256</v>
      </c>
      <c r="H216" s="243" t="s">
        <v>436</v>
      </c>
      <c r="I216" s="89">
        <f>I218</f>
        <v>0</v>
      </c>
      <c r="J216" s="90">
        <f>J218</f>
        <v>0</v>
      </c>
      <c r="K216" s="91">
        <f>K218</f>
        <v>0</v>
      </c>
      <c r="L216" s="89">
        <f>L218</f>
        <v>0</v>
      </c>
    </row>
    <row r="217" spans="1:12" ht="12" customHeight="1">
      <c r="A217" s="305">
        <v>1</v>
      </c>
      <c r="B217" s="306"/>
      <c r="C217" s="306"/>
      <c r="D217" s="306"/>
      <c r="E217" s="306"/>
      <c r="F217" s="307"/>
      <c r="G217" s="154">
        <v>2</v>
      </c>
      <c r="H217" s="242">
        <v>3</v>
      </c>
      <c r="I217" s="156">
        <v>4</v>
      </c>
      <c r="J217" s="154">
        <v>5</v>
      </c>
      <c r="K217" s="155">
        <v>6</v>
      </c>
      <c r="L217" s="156">
        <v>7</v>
      </c>
    </row>
    <row r="218" spans="1:12" ht="27.75" customHeight="1">
      <c r="A218" s="26">
        <v>3</v>
      </c>
      <c r="B218" s="45">
        <v>1</v>
      </c>
      <c r="C218" s="26">
        <v>3</v>
      </c>
      <c r="D218" s="37">
        <v>1</v>
      </c>
      <c r="E218" s="37">
        <v>1</v>
      </c>
      <c r="F218" s="31">
        <v>1</v>
      </c>
      <c r="G218" s="47" t="s">
        <v>256</v>
      </c>
      <c r="H218" s="241" t="s">
        <v>437</v>
      </c>
      <c r="I218" s="92"/>
      <c r="J218" s="92"/>
      <c r="K218" s="92"/>
      <c r="L218" s="92"/>
    </row>
    <row r="219" spans="1:12" ht="21.75" customHeight="1">
      <c r="A219" s="26">
        <v>3</v>
      </c>
      <c r="B219" s="45">
        <v>1</v>
      </c>
      <c r="C219" s="26">
        <v>3</v>
      </c>
      <c r="D219" s="37">
        <v>2</v>
      </c>
      <c r="E219" s="37"/>
      <c r="F219" s="31"/>
      <c r="G219" s="45" t="s">
        <v>257</v>
      </c>
      <c r="H219" s="241" t="s">
        <v>438</v>
      </c>
      <c r="I219" s="89">
        <f>I220</f>
        <v>0</v>
      </c>
      <c r="J219" s="90">
        <f>J220</f>
        <v>0</v>
      </c>
      <c r="K219" s="91">
        <f>K220</f>
        <v>0</v>
      </c>
      <c r="L219" s="89">
        <f>L220</f>
        <v>0</v>
      </c>
    </row>
    <row r="220" spans="1:12" ht="22.5" customHeight="1">
      <c r="A220" s="36">
        <v>3</v>
      </c>
      <c r="B220" s="47">
        <v>1</v>
      </c>
      <c r="C220" s="36">
        <v>3</v>
      </c>
      <c r="D220" s="41">
        <v>2</v>
      </c>
      <c r="E220" s="41">
        <v>1</v>
      </c>
      <c r="F220" s="29"/>
      <c r="G220" s="45" t="s">
        <v>257</v>
      </c>
      <c r="H220" s="241" t="s">
        <v>439</v>
      </c>
      <c r="I220" s="86">
        <f>SUM(I221:I225)</f>
        <v>0</v>
      </c>
      <c r="J220" s="86">
        <f>SUM(J221:J225)</f>
        <v>0</v>
      </c>
      <c r="K220" s="86">
        <f>SUM(K221:K225)</f>
        <v>0</v>
      </c>
      <c r="L220" s="86">
        <f>SUM(L221:L225)</f>
        <v>0</v>
      </c>
    </row>
    <row r="221" spans="1:12" ht="20.25" customHeight="1">
      <c r="A221" s="26">
        <v>3</v>
      </c>
      <c r="B221" s="45">
        <v>1</v>
      </c>
      <c r="C221" s="26">
        <v>3</v>
      </c>
      <c r="D221" s="37">
        <v>2</v>
      </c>
      <c r="E221" s="37">
        <v>1</v>
      </c>
      <c r="F221" s="31">
        <v>1</v>
      </c>
      <c r="G221" s="45" t="s">
        <v>258</v>
      </c>
      <c r="H221" s="241" t="s">
        <v>440</v>
      </c>
      <c r="I221" s="81"/>
      <c r="J221" s="81"/>
      <c r="K221" s="81"/>
      <c r="L221" s="92"/>
    </row>
    <row r="222" spans="1:12" ht="18.75" customHeight="1">
      <c r="A222" s="26">
        <v>3</v>
      </c>
      <c r="B222" s="45">
        <v>1</v>
      </c>
      <c r="C222" s="26">
        <v>3</v>
      </c>
      <c r="D222" s="37">
        <v>2</v>
      </c>
      <c r="E222" s="37">
        <v>1</v>
      </c>
      <c r="F222" s="31">
        <v>2</v>
      </c>
      <c r="G222" s="45" t="s">
        <v>259</v>
      </c>
      <c r="H222" s="241" t="s">
        <v>441</v>
      </c>
      <c r="I222" s="81"/>
      <c r="J222" s="81"/>
      <c r="K222" s="81"/>
      <c r="L222" s="81"/>
    </row>
    <row r="223" spans="1:12" ht="29.25" customHeight="1">
      <c r="A223" s="26">
        <v>3</v>
      </c>
      <c r="B223" s="45">
        <v>1</v>
      </c>
      <c r="C223" s="26">
        <v>3</v>
      </c>
      <c r="D223" s="37">
        <v>2</v>
      </c>
      <c r="E223" s="37">
        <v>1</v>
      </c>
      <c r="F223" s="31">
        <v>3</v>
      </c>
      <c r="G223" s="45" t="s">
        <v>260</v>
      </c>
      <c r="H223" s="241" t="s">
        <v>442</v>
      </c>
      <c r="I223" s="81"/>
      <c r="J223" s="81"/>
      <c r="K223" s="81"/>
      <c r="L223" s="81"/>
    </row>
    <row r="224" spans="1:12" ht="41.25" customHeight="1">
      <c r="A224" s="26">
        <v>3</v>
      </c>
      <c r="B224" s="45">
        <v>1</v>
      </c>
      <c r="C224" s="26">
        <v>3</v>
      </c>
      <c r="D224" s="37">
        <v>2</v>
      </c>
      <c r="E224" s="37">
        <v>1</v>
      </c>
      <c r="F224" s="31">
        <v>4</v>
      </c>
      <c r="G224" s="224" t="s">
        <v>261</v>
      </c>
      <c r="H224" s="241" t="s">
        <v>443</v>
      </c>
      <c r="I224" s="81"/>
      <c r="J224" s="81"/>
      <c r="K224" s="81"/>
      <c r="L224" s="81"/>
    </row>
    <row r="225" spans="1:12" ht="19.5" customHeight="1">
      <c r="A225" s="26">
        <v>3</v>
      </c>
      <c r="B225" s="45">
        <v>1</v>
      </c>
      <c r="C225" s="26">
        <v>3</v>
      </c>
      <c r="D225" s="37">
        <v>2</v>
      </c>
      <c r="E225" s="37">
        <v>1</v>
      </c>
      <c r="F225" s="31">
        <v>5</v>
      </c>
      <c r="G225" s="47" t="s">
        <v>262</v>
      </c>
      <c r="H225" s="241" t="s">
        <v>444</v>
      </c>
      <c r="I225" s="226"/>
      <c r="J225" s="81"/>
      <c r="K225" s="81"/>
      <c r="L225" s="81"/>
    </row>
    <row r="226" spans="1:12" ht="16.5" customHeight="1">
      <c r="A226" s="35">
        <v>3</v>
      </c>
      <c r="B226" s="46">
        <v>1</v>
      </c>
      <c r="C226" s="35">
        <v>3</v>
      </c>
      <c r="D226" s="40">
        <v>2</v>
      </c>
      <c r="E226" s="40">
        <v>1</v>
      </c>
      <c r="F226" s="53">
        <v>6</v>
      </c>
      <c r="G226" s="52" t="s">
        <v>263</v>
      </c>
      <c r="H226" s="237">
        <v>185</v>
      </c>
      <c r="I226" s="78"/>
      <c r="J226" s="225"/>
      <c r="K226" s="78"/>
      <c r="L226" s="78"/>
    </row>
    <row r="227" spans="1:12" ht="16.5" customHeight="1">
      <c r="A227" s="35">
        <v>3</v>
      </c>
      <c r="B227" s="46">
        <v>1</v>
      </c>
      <c r="C227" s="35">
        <v>3</v>
      </c>
      <c r="D227" s="40">
        <v>2</v>
      </c>
      <c r="E227" s="40">
        <v>1</v>
      </c>
      <c r="F227" s="53">
        <v>7</v>
      </c>
      <c r="G227" s="52" t="s">
        <v>264</v>
      </c>
      <c r="H227" s="237">
        <v>186</v>
      </c>
      <c r="I227" s="78"/>
      <c r="J227" s="225"/>
      <c r="K227" s="78"/>
      <c r="L227" s="78"/>
    </row>
    <row r="228" spans="1:12" ht="28.5" customHeight="1">
      <c r="A228" s="36">
        <v>3</v>
      </c>
      <c r="B228" s="41">
        <v>1</v>
      </c>
      <c r="C228" s="41">
        <v>4</v>
      </c>
      <c r="D228" s="41"/>
      <c r="E228" s="41"/>
      <c r="F228" s="29"/>
      <c r="G228" s="167" t="s">
        <v>265</v>
      </c>
      <c r="H228" s="241" t="s">
        <v>445</v>
      </c>
      <c r="I228" s="86">
        <f>I229</f>
        <v>0</v>
      </c>
      <c r="J228" s="87">
        <f t="shared" ref="J228:L230" si="21">J229</f>
        <v>0</v>
      </c>
      <c r="K228" s="88">
        <f t="shared" si="21"/>
        <v>0</v>
      </c>
      <c r="L228" s="88">
        <f t="shared" si="21"/>
        <v>0</v>
      </c>
    </row>
    <row r="229" spans="1:12" ht="27" customHeight="1">
      <c r="A229" s="34">
        <v>3</v>
      </c>
      <c r="B229" s="50">
        <v>1</v>
      </c>
      <c r="C229" s="50">
        <v>4</v>
      </c>
      <c r="D229" s="50">
        <v>1</v>
      </c>
      <c r="E229" s="50"/>
      <c r="F229" s="55"/>
      <c r="G229" s="167" t="s">
        <v>265</v>
      </c>
      <c r="H229" s="241" t="s">
        <v>446</v>
      </c>
      <c r="I229" s="105">
        <f>I230</f>
        <v>0</v>
      </c>
      <c r="J229" s="106">
        <f t="shared" si="21"/>
        <v>0</v>
      </c>
      <c r="K229" s="107">
        <f t="shared" si="21"/>
        <v>0</v>
      </c>
      <c r="L229" s="107">
        <f t="shared" si="21"/>
        <v>0</v>
      </c>
    </row>
    <row r="230" spans="1:12" ht="27.75" customHeight="1">
      <c r="A230" s="26">
        <v>3</v>
      </c>
      <c r="B230" s="37">
        <v>1</v>
      </c>
      <c r="C230" s="37">
        <v>4</v>
      </c>
      <c r="D230" s="37">
        <v>1</v>
      </c>
      <c r="E230" s="37">
        <v>1</v>
      </c>
      <c r="F230" s="31"/>
      <c r="G230" s="167" t="s">
        <v>265</v>
      </c>
      <c r="H230" s="241" t="s">
        <v>447</v>
      </c>
      <c r="I230" s="89">
        <f>I231</f>
        <v>0</v>
      </c>
      <c r="J230" s="90">
        <f t="shared" si="21"/>
        <v>0</v>
      </c>
      <c r="K230" s="91">
        <f t="shared" si="21"/>
        <v>0</v>
      </c>
      <c r="L230" s="91">
        <f t="shared" si="21"/>
        <v>0</v>
      </c>
    </row>
    <row r="231" spans="1:12" ht="27" customHeight="1">
      <c r="A231" s="27">
        <v>3</v>
      </c>
      <c r="B231" s="26">
        <v>1</v>
      </c>
      <c r="C231" s="37">
        <v>4</v>
      </c>
      <c r="D231" s="37">
        <v>1</v>
      </c>
      <c r="E231" s="37">
        <v>1</v>
      </c>
      <c r="F231" s="31">
        <v>1</v>
      </c>
      <c r="G231" s="167" t="s">
        <v>265</v>
      </c>
      <c r="H231" s="241" t="s">
        <v>448</v>
      </c>
      <c r="I231" s="92"/>
      <c r="J231" s="92"/>
      <c r="K231" s="92"/>
      <c r="L231" s="92"/>
    </row>
    <row r="232" spans="1:12" ht="26.25" customHeight="1">
      <c r="A232" s="27">
        <v>3</v>
      </c>
      <c r="B232" s="37">
        <v>1</v>
      </c>
      <c r="C232" s="37">
        <v>5</v>
      </c>
      <c r="D232" s="37"/>
      <c r="E232" s="37"/>
      <c r="F232" s="31"/>
      <c r="G232" s="168" t="s">
        <v>266</v>
      </c>
      <c r="H232" s="241" t="s">
        <v>449</v>
      </c>
      <c r="I232" s="89">
        <f t="shared" ref="I232:L233" si="22">I233</f>
        <v>0</v>
      </c>
      <c r="J232" s="89">
        <f t="shared" si="22"/>
        <v>0</v>
      </c>
      <c r="K232" s="89">
        <f t="shared" si="22"/>
        <v>0</v>
      </c>
      <c r="L232" s="89">
        <f t="shared" si="22"/>
        <v>0</v>
      </c>
    </row>
    <row r="233" spans="1:12" ht="30" customHeight="1">
      <c r="A233" s="27">
        <v>3</v>
      </c>
      <c r="B233" s="37">
        <v>1</v>
      </c>
      <c r="C233" s="37">
        <v>5</v>
      </c>
      <c r="D233" s="37">
        <v>1</v>
      </c>
      <c r="E233" s="37"/>
      <c r="F233" s="31"/>
      <c r="G233" s="168" t="s">
        <v>266</v>
      </c>
      <c r="H233" s="241" t="s">
        <v>450</v>
      </c>
      <c r="I233" s="89">
        <f t="shared" si="22"/>
        <v>0</v>
      </c>
      <c r="J233" s="89">
        <f t="shared" si="22"/>
        <v>0</v>
      </c>
      <c r="K233" s="89">
        <f t="shared" si="22"/>
        <v>0</v>
      </c>
      <c r="L233" s="89">
        <f t="shared" si="22"/>
        <v>0</v>
      </c>
    </row>
    <row r="234" spans="1:12" ht="27" customHeight="1">
      <c r="A234" s="27">
        <v>3</v>
      </c>
      <c r="B234" s="37">
        <v>1</v>
      </c>
      <c r="C234" s="37">
        <v>5</v>
      </c>
      <c r="D234" s="37">
        <v>1</v>
      </c>
      <c r="E234" s="37">
        <v>1</v>
      </c>
      <c r="F234" s="31"/>
      <c r="G234" s="168" t="s">
        <v>266</v>
      </c>
      <c r="H234" s="241" t="s">
        <v>451</v>
      </c>
      <c r="I234" s="89">
        <f>SUM(I235:I237)</f>
        <v>0</v>
      </c>
      <c r="J234" s="89">
        <f>SUM(J235:J237)</f>
        <v>0</v>
      </c>
      <c r="K234" s="89">
        <f>SUM(K235:K237)</f>
        <v>0</v>
      </c>
      <c r="L234" s="89">
        <f>SUM(L235:L237)</f>
        <v>0</v>
      </c>
    </row>
    <row r="235" spans="1:12" ht="21" customHeight="1">
      <c r="A235" s="27">
        <v>3</v>
      </c>
      <c r="B235" s="37">
        <v>1</v>
      </c>
      <c r="C235" s="37">
        <v>5</v>
      </c>
      <c r="D235" s="37">
        <v>1</v>
      </c>
      <c r="E235" s="37">
        <v>1</v>
      </c>
      <c r="F235" s="31">
        <v>1</v>
      </c>
      <c r="G235" s="117" t="s">
        <v>267</v>
      </c>
      <c r="H235" s="241" t="s">
        <v>452</v>
      </c>
      <c r="I235" s="81"/>
      <c r="J235" s="81"/>
      <c r="K235" s="81"/>
      <c r="L235" s="81"/>
    </row>
    <row r="236" spans="1:12" ht="25.5" customHeight="1">
      <c r="A236" s="27">
        <v>3</v>
      </c>
      <c r="B236" s="37">
        <v>1</v>
      </c>
      <c r="C236" s="37">
        <v>5</v>
      </c>
      <c r="D236" s="37">
        <v>1</v>
      </c>
      <c r="E236" s="37">
        <v>1</v>
      </c>
      <c r="F236" s="31">
        <v>2</v>
      </c>
      <c r="G236" s="117" t="s">
        <v>268</v>
      </c>
      <c r="H236" s="241" t="s">
        <v>453</v>
      </c>
      <c r="I236" s="81"/>
      <c r="J236" s="81"/>
      <c r="K236" s="81"/>
      <c r="L236" s="81"/>
    </row>
    <row r="237" spans="1:12" ht="28.5" customHeight="1">
      <c r="A237" s="27">
        <v>3</v>
      </c>
      <c r="B237" s="37">
        <v>1</v>
      </c>
      <c r="C237" s="37">
        <v>5</v>
      </c>
      <c r="D237" s="37">
        <v>1</v>
      </c>
      <c r="E237" s="37">
        <v>1</v>
      </c>
      <c r="F237" s="31">
        <v>3</v>
      </c>
      <c r="G237" s="216" t="s">
        <v>269</v>
      </c>
      <c r="H237" s="241" t="s">
        <v>454</v>
      </c>
      <c r="I237" s="81"/>
      <c r="J237" s="81"/>
      <c r="K237" s="81"/>
      <c r="L237" s="81"/>
    </row>
    <row r="238" spans="1:12" ht="38.25" customHeight="1">
      <c r="A238" s="35">
        <v>3</v>
      </c>
      <c r="B238" s="40">
        <v>2</v>
      </c>
      <c r="C238" s="40"/>
      <c r="D238" s="40"/>
      <c r="E238" s="40"/>
      <c r="F238" s="53"/>
      <c r="G238" s="46" t="s">
        <v>270</v>
      </c>
      <c r="H238" s="241" t="s">
        <v>455</v>
      </c>
      <c r="I238" s="89">
        <f>SUM(I239+I275)</f>
        <v>0</v>
      </c>
      <c r="J238" s="90">
        <f>SUM(J239+J275)</f>
        <v>0</v>
      </c>
      <c r="K238" s="91">
        <f>SUM(K239+K275)</f>
        <v>0</v>
      </c>
      <c r="L238" s="91">
        <f>SUM(L239+L275)</f>
        <v>0</v>
      </c>
    </row>
    <row r="239" spans="1:12" ht="30.75" customHeight="1">
      <c r="A239" s="34">
        <v>3</v>
      </c>
      <c r="B239" s="49">
        <v>2</v>
      </c>
      <c r="C239" s="50">
        <v>1</v>
      </c>
      <c r="D239" s="50"/>
      <c r="E239" s="50"/>
      <c r="F239" s="55"/>
      <c r="G239" s="170" t="s">
        <v>271</v>
      </c>
      <c r="H239" s="241" t="s">
        <v>456</v>
      </c>
      <c r="I239" s="105">
        <f>SUM(I240+I252+I256+I260+I265+I268+I271)</f>
        <v>0</v>
      </c>
      <c r="J239" s="106">
        <f>SUM(J240+J252+J256+J260+J265+J268+J271)</f>
        <v>0</v>
      </c>
      <c r="K239" s="107">
        <f>SUM(K240+K252+K256+K260+K265+K268+K271)</f>
        <v>0</v>
      </c>
      <c r="L239" s="107">
        <f>SUM(L240+L252+L256+L260+L265+L268+L271)</f>
        <v>0</v>
      </c>
    </row>
    <row r="240" spans="1:12" ht="27" customHeight="1">
      <c r="A240" s="26">
        <v>3</v>
      </c>
      <c r="B240" s="37">
        <v>2</v>
      </c>
      <c r="C240" s="37">
        <v>1</v>
      </c>
      <c r="D240" s="37">
        <v>1</v>
      </c>
      <c r="E240" s="37"/>
      <c r="F240" s="31"/>
      <c r="G240" s="45" t="s">
        <v>272</v>
      </c>
      <c r="H240" s="241" t="s">
        <v>457</v>
      </c>
      <c r="I240" s="89">
        <f>I241</f>
        <v>0</v>
      </c>
      <c r="J240" s="90">
        <f>J241</f>
        <v>0</v>
      </c>
      <c r="K240" s="91">
        <f>K241</f>
        <v>0</v>
      </c>
      <c r="L240" s="91">
        <f>L241</f>
        <v>0</v>
      </c>
    </row>
    <row r="241" spans="1:12" ht="27" customHeight="1">
      <c r="A241" s="26">
        <v>3</v>
      </c>
      <c r="B241" s="26">
        <v>2</v>
      </c>
      <c r="C241" s="37">
        <v>1</v>
      </c>
      <c r="D241" s="37">
        <v>1</v>
      </c>
      <c r="E241" s="37">
        <v>1</v>
      </c>
      <c r="F241" s="31"/>
      <c r="G241" s="45" t="s">
        <v>272</v>
      </c>
      <c r="H241" s="241" t="s">
        <v>458</v>
      </c>
      <c r="I241" s="89">
        <f>SUM(I242:I245)</f>
        <v>0</v>
      </c>
      <c r="J241" s="90">
        <f>SUM(J242:J245)</f>
        <v>0</v>
      </c>
      <c r="K241" s="91">
        <f>SUM(K242:K245)</f>
        <v>0</v>
      </c>
      <c r="L241" s="91">
        <f>SUM(L242:L245)</f>
        <v>0</v>
      </c>
    </row>
    <row r="242" spans="1:12" ht="21" customHeight="1">
      <c r="A242" s="34">
        <v>3</v>
      </c>
      <c r="B242" s="34">
        <v>2</v>
      </c>
      <c r="C242" s="50">
        <v>1</v>
      </c>
      <c r="D242" s="50">
        <v>1</v>
      </c>
      <c r="E242" s="50">
        <v>1</v>
      </c>
      <c r="F242" s="55">
        <v>1</v>
      </c>
      <c r="G242" s="51" t="s">
        <v>13</v>
      </c>
      <c r="H242" s="241" t="s">
        <v>459</v>
      </c>
      <c r="I242" s="81"/>
      <c r="J242" s="81"/>
      <c r="K242" s="81"/>
      <c r="L242" s="92"/>
    </row>
    <row r="243" spans="1:12" ht="15" customHeight="1">
      <c r="A243" s="188">
        <v>3</v>
      </c>
      <c r="B243" s="189">
        <v>2</v>
      </c>
      <c r="C243" s="189">
        <v>1</v>
      </c>
      <c r="D243" s="189">
        <v>1</v>
      </c>
      <c r="E243" s="189">
        <v>1</v>
      </c>
      <c r="F243" s="191">
        <v>2</v>
      </c>
      <c r="G243" s="190" t="s">
        <v>83</v>
      </c>
      <c r="H243" s="241">
        <v>197</v>
      </c>
      <c r="I243" s="81"/>
      <c r="J243" s="81"/>
      <c r="K243" s="81"/>
      <c r="L243" s="81"/>
    </row>
    <row r="244" spans="1:12" ht="14.25" customHeight="1">
      <c r="A244" s="218">
        <v>3</v>
      </c>
      <c r="B244" s="227">
        <v>2</v>
      </c>
      <c r="C244" s="219">
        <v>1</v>
      </c>
      <c r="D244" s="219">
        <v>1</v>
      </c>
      <c r="E244" s="219">
        <v>1</v>
      </c>
      <c r="F244" s="220">
        <v>3</v>
      </c>
      <c r="G244" s="221" t="s">
        <v>170</v>
      </c>
      <c r="H244" s="241">
        <v>198</v>
      </c>
      <c r="I244" s="81"/>
      <c r="J244" s="81"/>
      <c r="K244" s="81"/>
      <c r="L244" s="80"/>
    </row>
    <row r="245" spans="1:12" ht="14.25" customHeight="1">
      <c r="A245" s="218">
        <v>3</v>
      </c>
      <c r="B245" s="227">
        <v>2</v>
      </c>
      <c r="C245" s="219">
        <v>1</v>
      </c>
      <c r="D245" s="219">
        <v>1</v>
      </c>
      <c r="E245" s="219">
        <v>1</v>
      </c>
      <c r="F245" s="220">
        <v>4</v>
      </c>
      <c r="G245" s="221" t="s">
        <v>169</v>
      </c>
      <c r="H245" s="241">
        <v>199</v>
      </c>
      <c r="I245" s="81"/>
      <c r="J245" s="80"/>
      <c r="K245" s="81"/>
      <c r="L245" s="92"/>
    </row>
    <row r="246" spans="1:12" ht="14.25" customHeight="1">
      <c r="A246" s="205">
        <v>3</v>
      </c>
      <c r="B246" s="213">
        <v>2</v>
      </c>
      <c r="C246" s="213">
        <v>1</v>
      </c>
      <c r="D246" s="213">
        <v>1</v>
      </c>
      <c r="E246" s="213">
        <v>2</v>
      </c>
      <c r="F246" s="214"/>
      <c r="G246" s="212" t="s">
        <v>273</v>
      </c>
      <c r="H246" s="237">
        <v>202</v>
      </c>
      <c r="I246" s="81"/>
      <c r="J246" s="209"/>
      <c r="K246" s="81"/>
      <c r="L246" s="92"/>
    </row>
    <row r="247" spans="1:12" ht="14.25" customHeight="1">
      <c r="A247" s="205">
        <v>3</v>
      </c>
      <c r="B247" s="213">
        <v>2</v>
      </c>
      <c r="C247" s="213">
        <v>1</v>
      </c>
      <c r="D247" s="213">
        <v>1</v>
      </c>
      <c r="E247" s="213">
        <v>2</v>
      </c>
      <c r="F247" s="214">
        <v>1</v>
      </c>
      <c r="G247" s="212" t="s">
        <v>274</v>
      </c>
      <c r="H247" s="237">
        <v>203</v>
      </c>
      <c r="I247" s="81"/>
      <c r="J247" s="209"/>
      <c r="K247" s="81"/>
      <c r="L247" s="92"/>
    </row>
    <row r="248" spans="1:12" ht="14.25" customHeight="1">
      <c r="A248" s="205">
        <v>3</v>
      </c>
      <c r="B248" s="213">
        <v>2</v>
      </c>
      <c r="C248" s="213">
        <v>1</v>
      </c>
      <c r="D248" s="213">
        <v>1</v>
      </c>
      <c r="E248" s="213">
        <v>2</v>
      </c>
      <c r="F248" s="214">
        <v>2</v>
      </c>
      <c r="G248" s="212" t="s">
        <v>275</v>
      </c>
      <c r="H248" s="237">
        <v>204</v>
      </c>
      <c r="I248" s="81"/>
      <c r="J248" s="209"/>
      <c r="K248" s="81"/>
      <c r="L248" s="92"/>
    </row>
    <row r="249" spans="1:12" ht="14.25" customHeight="1">
      <c r="A249" s="205">
        <v>3</v>
      </c>
      <c r="B249" s="213">
        <v>2</v>
      </c>
      <c r="C249" s="213">
        <v>1</v>
      </c>
      <c r="D249" s="213">
        <v>1</v>
      </c>
      <c r="E249" s="213">
        <v>3</v>
      </c>
      <c r="F249" s="220"/>
      <c r="G249" s="212" t="s">
        <v>278</v>
      </c>
      <c r="H249" s="237">
        <v>205</v>
      </c>
      <c r="I249" s="81"/>
      <c r="J249" s="209"/>
      <c r="K249" s="81"/>
      <c r="L249" s="92"/>
    </row>
    <row r="250" spans="1:12" ht="14.25" customHeight="1">
      <c r="A250" s="205">
        <v>3</v>
      </c>
      <c r="B250" s="213">
        <v>2</v>
      </c>
      <c r="C250" s="213">
        <v>1</v>
      </c>
      <c r="D250" s="213">
        <v>1</v>
      </c>
      <c r="E250" s="213">
        <v>3</v>
      </c>
      <c r="F250" s="214">
        <v>1</v>
      </c>
      <c r="G250" s="212" t="s">
        <v>276</v>
      </c>
      <c r="H250" s="237">
        <v>206</v>
      </c>
      <c r="I250" s="81"/>
      <c r="J250" s="209"/>
      <c r="K250" s="81"/>
      <c r="L250" s="92"/>
    </row>
    <row r="251" spans="1:12" ht="14.25" customHeight="1">
      <c r="A251" s="205">
        <v>3</v>
      </c>
      <c r="B251" s="213">
        <v>2</v>
      </c>
      <c r="C251" s="213">
        <v>1</v>
      </c>
      <c r="D251" s="213">
        <v>1</v>
      </c>
      <c r="E251" s="213">
        <v>3</v>
      </c>
      <c r="F251" s="214">
        <v>2</v>
      </c>
      <c r="G251" s="212" t="s">
        <v>277</v>
      </c>
      <c r="H251" s="237">
        <v>207</v>
      </c>
      <c r="I251" s="81"/>
      <c r="J251" s="209"/>
      <c r="K251" s="81"/>
      <c r="L251" s="92"/>
    </row>
    <row r="252" spans="1:12" ht="27" customHeight="1">
      <c r="A252" s="26">
        <v>3</v>
      </c>
      <c r="B252" s="37">
        <v>2</v>
      </c>
      <c r="C252" s="37">
        <v>1</v>
      </c>
      <c r="D252" s="37">
        <v>2</v>
      </c>
      <c r="E252" s="37"/>
      <c r="F252" s="31"/>
      <c r="G252" s="45" t="s">
        <v>279</v>
      </c>
      <c r="H252" s="241" t="s">
        <v>460</v>
      </c>
      <c r="I252" s="89">
        <f>I253</f>
        <v>0</v>
      </c>
      <c r="J252" s="90">
        <f>J253</f>
        <v>0</v>
      </c>
      <c r="K252" s="91">
        <f>K253</f>
        <v>0</v>
      </c>
      <c r="L252" s="91">
        <f>L253</f>
        <v>0</v>
      </c>
    </row>
    <row r="253" spans="1:12" ht="27" customHeight="1">
      <c r="A253" s="26">
        <v>3</v>
      </c>
      <c r="B253" s="37">
        <v>2</v>
      </c>
      <c r="C253" s="37">
        <v>1</v>
      </c>
      <c r="D253" s="37">
        <v>2</v>
      </c>
      <c r="E253" s="37">
        <v>1</v>
      </c>
      <c r="F253" s="31"/>
      <c r="G253" s="45" t="s">
        <v>280</v>
      </c>
      <c r="H253" s="241" t="s">
        <v>461</v>
      </c>
      <c r="I253" s="89">
        <f>SUM(I254:I255)</f>
        <v>0</v>
      </c>
      <c r="J253" s="90">
        <f>SUM(J254:J255)</f>
        <v>0</v>
      </c>
      <c r="K253" s="91">
        <f>SUM(K254:K255)</f>
        <v>0</v>
      </c>
      <c r="L253" s="91">
        <f>SUM(L254:L255)</f>
        <v>0</v>
      </c>
    </row>
    <row r="254" spans="1:12" ht="28.5" customHeight="1">
      <c r="A254" s="34">
        <v>3</v>
      </c>
      <c r="B254" s="49">
        <v>2</v>
      </c>
      <c r="C254" s="50">
        <v>1</v>
      </c>
      <c r="D254" s="50">
        <v>2</v>
      </c>
      <c r="E254" s="50">
        <v>1</v>
      </c>
      <c r="F254" s="55">
        <v>1</v>
      </c>
      <c r="G254" s="51" t="s">
        <v>281</v>
      </c>
      <c r="H254" s="241" t="s">
        <v>462</v>
      </c>
      <c r="I254" s="81"/>
      <c r="J254" s="81"/>
      <c r="K254" s="81"/>
      <c r="L254" s="81"/>
    </row>
    <row r="255" spans="1:12" ht="30.75" customHeight="1">
      <c r="A255" s="26">
        <v>3</v>
      </c>
      <c r="B255" s="37">
        <v>2</v>
      </c>
      <c r="C255" s="37">
        <v>1</v>
      </c>
      <c r="D255" s="37">
        <v>2</v>
      </c>
      <c r="E255" s="37">
        <v>1</v>
      </c>
      <c r="F255" s="31">
        <v>2</v>
      </c>
      <c r="G255" s="45" t="s">
        <v>282</v>
      </c>
      <c r="H255" s="241" t="s">
        <v>463</v>
      </c>
      <c r="I255" s="81"/>
      <c r="J255" s="81"/>
      <c r="K255" s="81"/>
      <c r="L255" s="81"/>
    </row>
    <row r="256" spans="1:12" ht="26.25" customHeight="1">
      <c r="A256" s="36">
        <v>3</v>
      </c>
      <c r="B256" s="41">
        <v>2</v>
      </c>
      <c r="C256" s="41">
        <v>1</v>
      </c>
      <c r="D256" s="41">
        <v>3</v>
      </c>
      <c r="E256" s="41"/>
      <c r="F256" s="29"/>
      <c r="G256" s="47" t="s">
        <v>283</v>
      </c>
      <c r="H256" s="241" t="s">
        <v>464</v>
      </c>
      <c r="I256" s="86">
        <f>I257</f>
        <v>0</v>
      </c>
      <c r="J256" s="87">
        <f>J257</f>
        <v>0</v>
      </c>
      <c r="K256" s="88">
        <f>K257</f>
        <v>0</v>
      </c>
      <c r="L256" s="88">
        <f>L257</f>
        <v>0</v>
      </c>
    </row>
    <row r="257" spans="1:12" ht="29.25" customHeight="1">
      <c r="A257" s="26">
        <v>3</v>
      </c>
      <c r="B257" s="37">
        <v>2</v>
      </c>
      <c r="C257" s="37">
        <v>1</v>
      </c>
      <c r="D257" s="37">
        <v>3</v>
      </c>
      <c r="E257" s="37">
        <v>1</v>
      </c>
      <c r="F257" s="31"/>
      <c r="G257" s="47" t="s">
        <v>283</v>
      </c>
      <c r="H257" s="241" t="s">
        <v>465</v>
      </c>
      <c r="I257" s="89">
        <f>I258+I259</f>
        <v>0</v>
      </c>
      <c r="J257" s="89">
        <f>J258+J259</f>
        <v>0</v>
      </c>
      <c r="K257" s="89">
        <f>K258+K259</f>
        <v>0</v>
      </c>
      <c r="L257" s="89">
        <f>L258+L259</f>
        <v>0</v>
      </c>
    </row>
    <row r="258" spans="1:12" ht="30" customHeight="1">
      <c r="A258" s="26">
        <v>3</v>
      </c>
      <c r="B258" s="37">
        <v>2</v>
      </c>
      <c r="C258" s="37">
        <v>1</v>
      </c>
      <c r="D258" s="37">
        <v>3</v>
      </c>
      <c r="E258" s="37">
        <v>1</v>
      </c>
      <c r="F258" s="31">
        <v>1</v>
      </c>
      <c r="G258" s="45" t="s">
        <v>284</v>
      </c>
      <c r="H258" s="241" t="s">
        <v>466</v>
      </c>
      <c r="I258" s="81"/>
      <c r="J258" s="81"/>
      <c r="K258" s="81"/>
      <c r="L258" s="81"/>
    </row>
    <row r="259" spans="1:12" ht="27.75" customHeight="1">
      <c r="A259" s="26">
        <v>3</v>
      </c>
      <c r="B259" s="37">
        <v>2</v>
      </c>
      <c r="C259" s="37">
        <v>1</v>
      </c>
      <c r="D259" s="37">
        <v>3</v>
      </c>
      <c r="E259" s="37">
        <v>1</v>
      </c>
      <c r="F259" s="31">
        <v>2</v>
      </c>
      <c r="G259" s="45" t="s">
        <v>285</v>
      </c>
      <c r="H259" s="241" t="s">
        <v>467</v>
      </c>
      <c r="I259" s="92"/>
      <c r="J259" s="85"/>
      <c r="K259" s="92"/>
      <c r="L259" s="92"/>
    </row>
    <row r="260" spans="1:12" ht="20.25" customHeight="1">
      <c r="A260" s="26">
        <v>3</v>
      </c>
      <c r="B260" s="37">
        <v>2</v>
      </c>
      <c r="C260" s="37">
        <v>1</v>
      </c>
      <c r="D260" s="37">
        <v>4</v>
      </c>
      <c r="E260" s="37"/>
      <c r="F260" s="31"/>
      <c r="G260" s="45" t="s">
        <v>286</v>
      </c>
      <c r="H260" s="241" t="s">
        <v>468</v>
      </c>
      <c r="I260" s="89">
        <f>I261</f>
        <v>0</v>
      </c>
      <c r="J260" s="91">
        <f>J261</f>
        <v>0</v>
      </c>
      <c r="K260" s="89">
        <f>K261</f>
        <v>0</v>
      </c>
      <c r="L260" s="91">
        <f>L261</f>
        <v>0</v>
      </c>
    </row>
    <row r="261" spans="1:12" ht="21" customHeight="1">
      <c r="A261" s="36">
        <v>3</v>
      </c>
      <c r="B261" s="41">
        <v>2</v>
      </c>
      <c r="C261" s="41">
        <v>1</v>
      </c>
      <c r="D261" s="41">
        <v>4</v>
      </c>
      <c r="E261" s="41">
        <v>1</v>
      </c>
      <c r="F261" s="29"/>
      <c r="G261" s="47" t="s">
        <v>287</v>
      </c>
      <c r="H261" s="241" t="s">
        <v>469</v>
      </c>
      <c r="I261" s="86">
        <f>SUM(I262:I263)</f>
        <v>0</v>
      </c>
      <c r="J261" s="87">
        <f>SUM(J262:J263)</f>
        <v>0</v>
      </c>
      <c r="K261" s="88">
        <f>SUM(K262:K263)</f>
        <v>0</v>
      </c>
      <c r="L261" s="88">
        <f>SUM(L262:L263)</f>
        <v>0</v>
      </c>
    </row>
    <row r="262" spans="1:12" ht="27.75" customHeight="1">
      <c r="A262" s="26">
        <v>3</v>
      </c>
      <c r="B262" s="37">
        <v>2</v>
      </c>
      <c r="C262" s="37">
        <v>1</v>
      </c>
      <c r="D262" s="37">
        <v>4</v>
      </c>
      <c r="E262" s="37">
        <v>1</v>
      </c>
      <c r="F262" s="31">
        <v>1</v>
      </c>
      <c r="G262" s="45" t="s">
        <v>288</v>
      </c>
      <c r="H262" s="241" t="s">
        <v>470</v>
      </c>
      <c r="I262" s="81"/>
      <c r="J262" s="81"/>
      <c r="K262" s="81"/>
      <c r="L262" s="81"/>
    </row>
    <row r="263" spans="1:12" ht="18.75" customHeight="1">
      <c r="A263" s="26">
        <v>3</v>
      </c>
      <c r="B263" s="37">
        <v>2</v>
      </c>
      <c r="C263" s="37">
        <v>1</v>
      </c>
      <c r="D263" s="37">
        <v>4</v>
      </c>
      <c r="E263" s="37">
        <v>1</v>
      </c>
      <c r="F263" s="31">
        <v>2</v>
      </c>
      <c r="G263" s="45" t="s">
        <v>289</v>
      </c>
      <c r="H263" s="241" t="s">
        <v>471</v>
      </c>
      <c r="I263" s="81"/>
      <c r="J263" s="81"/>
      <c r="K263" s="81"/>
      <c r="L263" s="81"/>
    </row>
    <row r="264" spans="1:12" ht="13.5" customHeight="1">
      <c r="A264" s="305">
        <v>1</v>
      </c>
      <c r="B264" s="306"/>
      <c r="C264" s="306"/>
      <c r="D264" s="306"/>
      <c r="E264" s="306"/>
      <c r="F264" s="307"/>
      <c r="G264" s="164">
        <v>2</v>
      </c>
      <c r="H264" s="155">
        <v>3</v>
      </c>
      <c r="I264" s="156">
        <v>4</v>
      </c>
      <c r="J264" s="154">
        <v>5</v>
      </c>
      <c r="K264" s="155">
        <v>6</v>
      </c>
      <c r="L264" s="155">
        <v>7</v>
      </c>
    </row>
    <row r="265" spans="1:12" ht="25.5">
      <c r="A265" s="26">
        <v>3</v>
      </c>
      <c r="B265" s="37">
        <v>2</v>
      </c>
      <c r="C265" s="37">
        <v>1</v>
      </c>
      <c r="D265" s="37">
        <v>5</v>
      </c>
      <c r="E265" s="37"/>
      <c r="F265" s="31"/>
      <c r="G265" s="45" t="s">
        <v>290</v>
      </c>
      <c r="H265" s="241" t="s">
        <v>472</v>
      </c>
      <c r="I265" s="89">
        <f t="shared" ref="I265:L266" si="23">I266</f>
        <v>0</v>
      </c>
      <c r="J265" s="90">
        <f t="shared" si="23"/>
        <v>0</v>
      </c>
      <c r="K265" s="91">
        <f t="shared" si="23"/>
        <v>0</v>
      </c>
      <c r="L265" s="91">
        <f t="shared" si="23"/>
        <v>0</v>
      </c>
    </row>
    <row r="266" spans="1:12" ht="30.75" customHeight="1">
      <c r="A266" s="26">
        <v>3</v>
      </c>
      <c r="B266" s="37">
        <v>2</v>
      </c>
      <c r="C266" s="37">
        <v>1</v>
      </c>
      <c r="D266" s="37">
        <v>5</v>
      </c>
      <c r="E266" s="37">
        <v>1</v>
      </c>
      <c r="F266" s="31"/>
      <c r="G266" s="45" t="s">
        <v>290</v>
      </c>
      <c r="H266" s="241" t="s">
        <v>473</v>
      </c>
      <c r="I266" s="91">
        <f t="shared" si="23"/>
        <v>0</v>
      </c>
      <c r="J266" s="90">
        <f t="shared" si="23"/>
        <v>0</v>
      </c>
      <c r="K266" s="91">
        <f t="shared" si="23"/>
        <v>0</v>
      </c>
      <c r="L266" s="91">
        <f t="shared" si="23"/>
        <v>0</v>
      </c>
    </row>
    <row r="267" spans="1:12" ht="25.5">
      <c r="A267" s="49">
        <v>3</v>
      </c>
      <c r="B267" s="50">
        <v>2</v>
      </c>
      <c r="C267" s="50">
        <v>1</v>
      </c>
      <c r="D267" s="50">
        <v>5</v>
      </c>
      <c r="E267" s="50">
        <v>1</v>
      </c>
      <c r="F267" s="55">
        <v>1</v>
      </c>
      <c r="G267" s="45" t="s">
        <v>290</v>
      </c>
      <c r="H267" s="241" t="s">
        <v>474</v>
      </c>
      <c r="I267" s="92"/>
      <c r="J267" s="92"/>
      <c r="K267" s="92"/>
      <c r="L267" s="92"/>
    </row>
    <row r="268" spans="1:12" ht="22.5">
      <c r="A268" s="26">
        <v>3</v>
      </c>
      <c r="B268" s="37">
        <v>2</v>
      </c>
      <c r="C268" s="37">
        <v>1</v>
      </c>
      <c r="D268" s="37">
        <v>6</v>
      </c>
      <c r="E268" s="37"/>
      <c r="F268" s="31"/>
      <c r="G268" s="45" t="s">
        <v>128</v>
      </c>
      <c r="H268" s="241" t="s">
        <v>475</v>
      </c>
      <c r="I268" s="89">
        <f>I269</f>
        <v>0</v>
      </c>
      <c r="J268" s="90">
        <f t="shared" ref="J268:L269" si="24">J269</f>
        <v>0</v>
      </c>
      <c r="K268" s="91">
        <f t="shared" si="24"/>
        <v>0</v>
      </c>
      <c r="L268" s="91">
        <f t="shared" si="24"/>
        <v>0</v>
      </c>
    </row>
    <row r="269" spans="1:12" ht="22.5">
      <c r="A269" s="26">
        <v>3</v>
      </c>
      <c r="B269" s="26">
        <v>2</v>
      </c>
      <c r="C269" s="37">
        <v>1</v>
      </c>
      <c r="D269" s="37">
        <v>6</v>
      </c>
      <c r="E269" s="37">
        <v>1</v>
      </c>
      <c r="F269" s="31"/>
      <c r="G269" s="45" t="s">
        <v>128</v>
      </c>
      <c r="H269" s="241" t="s">
        <v>476</v>
      </c>
      <c r="I269" s="89">
        <f>I270</f>
        <v>0</v>
      </c>
      <c r="J269" s="90">
        <f t="shared" si="24"/>
        <v>0</v>
      </c>
      <c r="K269" s="91">
        <f t="shared" si="24"/>
        <v>0</v>
      </c>
      <c r="L269" s="91">
        <f t="shared" si="24"/>
        <v>0</v>
      </c>
    </row>
    <row r="270" spans="1:12" ht="24.75" customHeight="1">
      <c r="A270" s="36">
        <v>3</v>
      </c>
      <c r="B270" s="36">
        <v>2</v>
      </c>
      <c r="C270" s="37">
        <v>1</v>
      </c>
      <c r="D270" s="37">
        <v>6</v>
      </c>
      <c r="E270" s="37">
        <v>1</v>
      </c>
      <c r="F270" s="31">
        <v>1</v>
      </c>
      <c r="G270" s="45" t="s">
        <v>128</v>
      </c>
      <c r="H270" s="241" t="s">
        <v>477</v>
      </c>
      <c r="I270" s="92"/>
      <c r="J270" s="92"/>
      <c r="K270" s="92"/>
      <c r="L270" s="92"/>
    </row>
    <row r="271" spans="1:12" ht="19.5" customHeight="1">
      <c r="A271" s="26">
        <v>3</v>
      </c>
      <c r="B271" s="26">
        <v>2</v>
      </c>
      <c r="C271" s="37">
        <v>1</v>
      </c>
      <c r="D271" s="37">
        <v>7</v>
      </c>
      <c r="E271" s="37"/>
      <c r="F271" s="31"/>
      <c r="G271" s="45" t="s">
        <v>291</v>
      </c>
      <c r="H271" s="241" t="s">
        <v>478</v>
      </c>
      <c r="I271" s="89">
        <f>I272</f>
        <v>0</v>
      </c>
      <c r="J271" s="90">
        <f>J272</f>
        <v>0</v>
      </c>
      <c r="K271" s="91">
        <f>K272</f>
        <v>0</v>
      </c>
      <c r="L271" s="91">
        <f>L272</f>
        <v>0</v>
      </c>
    </row>
    <row r="272" spans="1:12" ht="22.5">
      <c r="A272" s="26">
        <v>3</v>
      </c>
      <c r="B272" s="37">
        <v>2</v>
      </c>
      <c r="C272" s="37">
        <v>1</v>
      </c>
      <c r="D272" s="37">
        <v>7</v>
      </c>
      <c r="E272" s="37">
        <v>1</v>
      </c>
      <c r="F272" s="31"/>
      <c r="G272" s="45" t="s">
        <v>291</v>
      </c>
      <c r="H272" s="241" t="s">
        <v>479</v>
      </c>
      <c r="I272" s="89">
        <f>I273+I274</f>
        <v>0</v>
      </c>
      <c r="J272" s="89">
        <f>J273+J274</f>
        <v>0</v>
      </c>
      <c r="K272" s="89">
        <f>K273+K274</f>
        <v>0</v>
      </c>
      <c r="L272" s="89">
        <f>L273+L274</f>
        <v>0</v>
      </c>
    </row>
    <row r="273" spans="1:12" ht="27" customHeight="1">
      <c r="A273" s="26">
        <v>3</v>
      </c>
      <c r="B273" s="37">
        <v>2</v>
      </c>
      <c r="C273" s="37">
        <v>1</v>
      </c>
      <c r="D273" s="37">
        <v>7</v>
      </c>
      <c r="E273" s="37">
        <v>1</v>
      </c>
      <c r="F273" s="31">
        <v>1</v>
      </c>
      <c r="G273" s="168" t="s">
        <v>292</v>
      </c>
      <c r="H273" s="241" t="s">
        <v>480</v>
      </c>
      <c r="I273" s="92"/>
      <c r="J273" s="92"/>
      <c r="K273" s="92"/>
      <c r="L273" s="92"/>
    </row>
    <row r="274" spans="1:12" ht="29.25" customHeight="1">
      <c r="A274" s="26">
        <v>3</v>
      </c>
      <c r="B274" s="37">
        <v>2</v>
      </c>
      <c r="C274" s="37">
        <v>1</v>
      </c>
      <c r="D274" s="37">
        <v>7</v>
      </c>
      <c r="E274" s="37">
        <v>1</v>
      </c>
      <c r="F274" s="31">
        <v>2</v>
      </c>
      <c r="G274" s="168" t="s">
        <v>293</v>
      </c>
      <c r="H274" s="241" t="s">
        <v>481</v>
      </c>
      <c r="I274" s="81"/>
      <c r="J274" s="81"/>
      <c r="K274" s="81"/>
      <c r="L274" s="81"/>
    </row>
    <row r="275" spans="1:12" ht="28.5" customHeight="1">
      <c r="A275" s="65">
        <v>3</v>
      </c>
      <c r="B275" s="64">
        <v>2</v>
      </c>
      <c r="C275" s="64">
        <v>2</v>
      </c>
      <c r="D275" s="38"/>
      <c r="E275" s="38"/>
      <c r="F275" s="61"/>
      <c r="G275" s="168" t="s">
        <v>294</v>
      </c>
      <c r="H275" s="241" t="s">
        <v>482</v>
      </c>
      <c r="I275" s="89">
        <f>SUM(I276+I288+I292+I296+I300+I303+I306)</f>
        <v>0</v>
      </c>
      <c r="J275" s="90">
        <f>SUM(J276+J288+J292+J296+J300+J303+J306)</f>
        <v>0</v>
      </c>
      <c r="K275" s="91">
        <f>SUM(K276+K288+K292+K296+K300+K303+K306)</f>
        <v>0</v>
      </c>
      <c r="L275" s="89">
        <f>SUM(L276+L288+L292+L296+L300+L303+L306)</f>
        <v>0</v>
      </c>
    </row>
    <row r="276" spans="1:12" ht="25.5">
      <c r="A276" s="26">
        <v>3</v>
      </c>
      <c r="B276" s="37">
        <v>2</v>
      </c>
      <c r="C276" s="37">
        <v>2</v>
      </c>
      <c r="D276" s="37">
        <v>1</v>
      </c>
      <c r="E276" s="37"/>
      <c r="F276" s="31"/>
      <c r="G276" s="45" t="s">
        <v>295</v>
      </c>
      <c r="H276" s="241" t="s">
        <v>483</v>
      </c>
      <c r="I276" s="89">
        <f>I277</f>
        <v>0</v>
      </c>
      <c r="J276" s="90">
        <f>J277</f>
        <v>0</v>
      </c>
      <c r="K276" s="91">
        <f>K277</f>
        <v>0</v>
      </c>
      <c r="L276" s="89">
        <f>L277</f>
        <v>0</v>
      </c>
    </row>
    <row r="277" spans="1:12" ht="25.5">
      <c r="A277" s="27">
        <v>3</v>
      </c>
      <c r="B277" s="26">
        <v>2</v>
      </c>
      <c r="C277" s="37">
        <v>2</v>
      </c>
      <c r="D277" s="37">
        <v>1</v>
      </c>
      <c r="E277" s="37">
        <v>1</v>
      </c>
      <c r="F277" s="31"/>
      <c r="G277" s="45" t="s">
        <v>296</v>
      </c>
      <c r="H277" s="241" t="s">
        <v>484</v>
      </c>
      <c r="I277" s="89">
        <f>SUM(I278:I281)</f>
        <v>0</v>
      </c>
      <c r="J277" s="89">
        <f>SUM(J278:J281)</f>
        <v>0</v>
      </c>
      <c r="K277" s="89">
        <f>SUM(K278:K281)</f>
        <v>0</v>
      </c>
      <c r="L277" s="89">
        <f>SUM(L278:L281)</f>
        <v>0</v>
      </c>
    </row>
    <row r="278" spans="1:12" ht="21.75">
      <c r="A278" s="27">
        <v>3</v>
      </c>
      <c r="B278" s="26">
        <v>2</v>
      </c>
      <c r="C278" s="37">
        <v>2</v>
      </c>
      <c r="D278" s="37">
        <v>1</v>
      </c>
      <c r="E278" s="37">
        <v>1</v>
      </c>
      <c r="F278" s="31">
        <v>1</v>
      </c>
      <c r="G278" s="45" t="s">
        <v>13</v>
      </c>
      <c r="H278" s="241" t="s">
        <v>485</v>
      </c>
      <c r="I278" s="81"/>
      <c r="J278" s="81"/>
      <c r="K278" s="81"/>
      <c r="L278" s="81"/>
    </row>
    <row r="279" spans="1:12" ht="18" customHeight="1">
      <c r="A279" s="193">
        <v>3</v>
      </c>
      <c r="B279" s="194">
        <v>2</v>
      </c>
      <c r="C279" s="195">
        <v>2</v>
      </c>
      <c r="D279" s="195">
        <v>1</v>
      </c>
      <c r="E279" s="195">
        <v>1</v>
      </c>
      <c r="F279" s="197">
        <v>2</v>
      </c>
      <c r="G279" s="228" t="s">
        <v>83</v>
      </c>
      <c r="H279" s="241">
        <v>226</v>
      </c>
      <c r="I279" s="81"/>
      <c r="J279" s="81"/>
      <c r="K279" s="81"/>
      <c r="L279" s="81"/>
    </row>
    <row r="280" spans="1:12" ht="15" customHeight="1">
      <c r="A280" s="199">
        <v>3</v>
      </c>
      <c r="B280" s="188">
        <v>2</v>
      </c>
      <c r="C280" s="189">
        <v>2</v>
      </c>
      <c r="D280" s="189">
        <v>1</v>
      </c>
      <c r="E280" s="189">
        <v>1</v>
      </c>
      <c r="F280" s="191">
        <v>3</v>
      </c>
      <c r="G280" s="190" t="s">
        <v>170</v>
      </c>
      <c r="H280" s="241">
        <v>227</v>
      </c>
      <c r="I280" s="81"/>
      <c r="J280" s="81"/>
      <c r="K280" s="81"/>
      <c r="L280" s="81"/>
    </row>
    <row r="281" spans="1:12" ht="15" customHeight="1">
      <c r="A281" s="199">
        <v>3</v>
      </c>
      <c r="B281" s="188">
        <v>2</v>
      </c>
      <c r="C281" s="189">
        <v>2</v>
      </c>
      <c r="D281" s="189">
        <v>1</v>
      </c>
      <c r="E281" s="189">
        <v>1</v>
      </c>
      <c r="F281" s="191">
        <v>4</v>
      </c>
      <c r="G281" s="190" t="s">
        <v>169</v>
      </c>
      <c r="H281" s="241">
        <v>228</v>
      </c>
      <c r="I281" s="81"/>
      <c r="J281" s="80"/>
      <c r="K281" s="81"/>
      <c r="L281" s="81"/>
    </row>
    <row r="282" spans="1:12" ht="15" customHeight="1">
      <c r="A282" s="33">
        <v>3</v>
      </c>
      <c r="B282" s="35">
        <v>2</v>
      </c>
      <c r="C282" s="40">
        <v>2</v>
      </c>
      <c r="D282" s="40">
        <v>1</v>
      </c>
      <c r="E282" s="40">
        <v>2</v>
      </c>
      <c r="F282" s="53"/>
      <c r="G282" s="46" t="s">
        <v>297</v>
      </c>
      <c r="H282" s="237">
        <v>234</v>
      </c>
      <c r="I282" s="81"/>
      <c r="J282" s="80"/>
      <c r="K282" s="81"/>
      <c r="L282" s="81"/>
    </row>
    <row r="283" spans="1:12" ht="15" customHeight="1">
      <c r="A283" s="33">
        <v>3</v>
      </c>
      <c r="B283" s="35">
        <v>2</v>
      </c>
      <c r="C283" s="40">
        <v>2</v>
      </c>
      <c r="D283" s="40">
        <v>1</v>
      </c>
      <c r="E283" s="40">
        <v>2</v>
      </c>
      <c r="F283" s="53">
        <v>1</v>
      </c>
      <c r="G283" s="46" t="s">
        <v>274</v>
      </c>
      <c r="H283" s="237">
        <v>235</v>
      </c>
      <c r="I283" s="81"/>
      <c r="J283" s="80"/>
      <c r="K283" s="81"/>
      <c r="L283" s="81"/>
    </row>
    <row r="284" spans="1:12" ht="15" customHeight="1">
      <c r="A284" s="33">
        <v>3</v>
      </c>
      <c r="B284" s="35">
        <v>2</v>
      </c>
      <c r="C284" s="40">
        <v>2</v>
      </c>
      <c r="D284" s="40">
        <v>1</v>
      </c>
      <c r="E284" s="40">
        <v>2</v>
      </c>
      <c r="F284" s="53">
        <v>2</v>
      </c>
      <c r="G284" s="46" t="s">
        <v>275</v>
      </c>
      <c r="H284" s="237">
        <v>236</v>
      </c>
      <c r="I284" s="81"/>
      <c r="J284" s="80"/>
      <c r="K284" s="81"/>
      <c r="L284" s="81"/>
    </row>
    <row r="285" spans="1:12" ht="15" customHeight="1">
      <c r="A285" s="33">
        <v>3</v>
      </c>
      <c r="B285" s="35">
        <v>2</v>
      </c>
      <c r="C285" s="40">
        <v>2</v>
      </c>
      <c r="D285" s="40">
        <v>1</v>
      </c>
      <c r="E285" s="40">
        <v>3</v>
      </c>
      <c r="F285" s="31"/>
      <c r="G285" s="46" t="s">
        <v>278</v>
      </c>
      <c r="H285" s="237">
        <v>237</v>
      </c>
      <c r="I285" s="81"/>
      <c r="J285" s="80"/>
      <c r="K285" s="81"/>
      <c r="L285" s="81"/>
    </row>
    <row r="286" spans="1:12" ht="15" customHeight="1">
      <c r="A286" s="33">
        <v>3</v>
      </c>
      <c r="B286" s="35">
        <v>2</v>
      </c>
      <c r="C286" s="40">
        <v>2</v>
      </c>
      <c r="D286" s="40">
        <v>1</v>
      </c>
      <c r="E286" s="40">
        <v>3</v>
      </c>
      <c r="F286" s="53">
        <v>1</v>
      </c>
      <c r="G286" s="46" t="s">
        <v>276</v>
      </c>
      <c r="H286" s="237">
        <v>238</v>
      </c>
      <c r="I286" s="81"/>
      <c r="J286" s="80"/>
      <c r="K286" s="81"/>
      <c r="L286" s="81"/>
    </row>
    <row r="287" spans="1:12" ht="15" customHeight="1">
      <c r="A287" s="33">
        <v>3</v>
      </c>
      <c r="B287" s="35">
        <v>2</v>
      </c>
      <c r="C287" s="40">
        <v>2</v>
      </c>
      <c r="D287" s="40">
        <v>1</v>
      </c>
      <c r="E287" s="40">
        <v>3</v>
      </c>
      <c r="F287" s="53">
        <v>2</v>
      </c>
      <c r="G287" s="46" t="s">
        <v>298</v>
      </c>
      <c r="H287" s="237">
        <v>239</v>
      </c>
      <c r="I287" s="81"/>
      <c r="J287" s="80"/>
      <c r="K287" s="81"/>
      <c r="L287" s="81"/>
    </row>
    <row r="288" spans="1:12" ht="25.5">
      <c r="A288" s="27">
        <v>3</v>
      </c>
      <c r="B288" s="26">
        <v>2</v>
      </c>
      <c r="C288" s="37">
        <v>2</v>
      </c>
      <c r="D288" s="37">
        <v>2</v>
      </c>
      <c r="E288" s="37"/>
      <c r="F288" s="31"/>
      <c r="G288" s="45" t="s">
        <v>299</v>
      </c>
      <c r="H288" s="241" t="s">
        <v>486</v>
      </c>
      <c r="I288" s="89">
        <f>I289</f>
        <v>0</v>
      </c>
      <c r="J288" s="91">
        <f>J289</f>
        <v>0</v>
      </c>
      <c r="K288" s="89">
        <f>K289</f>
        <v>0</v>
      </c>
      <c r="L288" s="91">
        <f>L289</f>
        <v>0</v>
      </c>
    </row>
    <row r="289" spans="1:12" ht="25.5">
      <c r="A289" s="26">
        <v>3</v>
      </c>
      <c r="B289" s="37">
        <v>2</v>
      </c>
      <c r="C289" s="41">
        <v>2</v>
      </c>
      <c r="D289" s="41">
        <v>2</v>
      </c>
      <c r="E289" s="41">
        <v>1</v>
      </c>
      <c r="F289" s="29"/>
      <c r="G289" s="45" t="s">
        <v>299</v>
      </c>
      <c r="H289" s="241" t="s">
        <v>487</v>
      </c>
      <c r="I289" s="86">
        <f>SUM(I290:I291)</f>
        <v>0</v>
      </c>
      <c r="J289" s="87">
        <f>SUM(J290:J291)</f>
        <v>0</v>
      </c>
      <c r="K289" s="88">
        <f>SUM(K290:K291)</f>
        <v>0</v>
      </c>
      <c r="L289" s="88">
        <f>SUM(L290:L291)</f>
        <v>0</v>
      </c>
    </row>
    <row r="290" spans="1:12" ht="25.5">
      <c r="A290" s="26">
        <v>3</v>
      </c>
      <c r="B290" s="37">
        <v>2</v>
      </c>
      <c r="C290" s="37">
        <v>2</v>
      </c>
      <c r="D290" s="37">
        <v>2</v>
      </c>
      <c r="E290" s="37">
        <v>1</v>
      </c>
      <c r="F290" s="31">
        <v>1</v>
      </c>
      <c r="G290" s="45" t="s">
        <v>300</v>
      </c>
      <c r="H290" s="241" t="s">
        <v>488</v>
      </c>
      <c r="I290" s="81"/>
      <c r="J290" s="81"/>
      <c r="K290" s="81"/>
      <c r="L290" s="81"/>
    </row>
    <row r="291" spans="1:12" ht="25.5">
      <c r="A291" s="26">
        <v>3</v>
      </c>
      <c r="B291" s="37">
        <v>2</v>
      </c>
      <c r="C291" s="37">
        <v>2</v>
      </c>
      <c r="D291" s="37">
        <v>2</v>
      </c>
      <c r="E291" s="37">
        <v>1</v>
      </c>
      <c r="F291" s="31">
        <v>2</v>
      </c>
      <c r="G291" s="26" t="s">
        <v>301</v>
      </c>
      <c r="H291" s="241" t="s">
        <v>489</v>
      </c>
      <c r="I291" s="81"/>
      <c r="J291" s="81"/>
      <c r="K291" s="81"/>
      <c r="L291" s="81"/>
    </row>
    <row r="292" spans="1:12" ht="25.5">
      <c r="A292" s="26">
        <v>3</v>
      </c>
      <c r="B292" s="37">
        <v>2</v>
      </c>
      <c r="C292" s="37">
        <v>2</v>
      </c>
      <c r="D292" s="37">
        <v>3</v>
      </c>
      <c r="E292" s="37"/>
      <c r="F292" s="31"/>
      <c r="G292" s="45" t="s">
        <v>302</v>
      </c>
      <c r="H292" s="241" t="s">
        <v>490</v>
      </c>
      <c r="I292" s="89">
        <f>I293</f>
        <v>0</v>
      </c>
      <c r="J292" s="90">
        <f>J293</f>
        <v>0</v>
      </c>
      <c r="K292" s="91">
        <f>K293</f>
        <v>0</v>
      </c>
      <c r="L292" s="91">
        <f>L293</f>
        <v>0</v>
      </c>
    </row>
    <row r="293" spans="1:12" ht="30" customHeight="1">
      <c r="A293" s="36">
        <v>3</v>
      </c>
      <c r="B293" s="37">
        <v>2</v>
      </c>
      <c r="C293" s="37">
        <v>2</v>
      </c>
      <c r="D293" s="37">
        <v>3</v>
      </c>
      <c r="E293" s="37">
        <v>1</v>
      </c>
      <c r="F293" s="31"/>
      <c r="G293" s="45" t="s">
        <v>302</v>
      </c>
      <c r="H293" s="241" t="s">
        <v>491</v>
      </c>
      <c r="I293" s="89">
        <f>I294+I295</f>
        <v>0</v>
      </c>
      <c r="J293" s="89">
        <f>J294+J295</f>
        <v>0</v>
      </c>
      <c r="K293" s="89">
        <f>K294+K295</f>
        <v>0</v>
      </c>
      <c r="L293" s="89">
        <f>L294+L295</f>
        <v>0</v>
      </c>
    </row>
    <row r="294" spans="1:12" ht="31.5" customHeight="1">
      <c r="A294" s="36">
        <v>3</v>
      </c>
      <c r="B294" s="37">
        <v>2</v>
      </c>
      <c r="C294" s="37">
        <v>2</v>
      </c>
      <c r="D294" s="37">
        <v>3</v>
      </c>
      <c r="E294" s="37">
        <v>1</v>
      </c>
      <c r="F294" s="31">
        <v>1</v>
      </c>
      <c r="G294" s="45" t="s">
        <v>303</v>
      </c>
      <c r="H294" s="241" t="s">
        <v>492</v>
      </c>
      <c r="I294" s="81"/>
      <c r="J294" s="81"/>
      <c r="K294" s="81"/>
      <c r="L294" s="81"/>
    </row>
    <row r="295" spans="1:12" ht="25.5" customHeight="1">
      <c r="A295" s="36">
        <v>3</v>
      </c>
      <c r="B295" s="37">
        <v>2</v>
      </c>
      <c r="C295" s="37">
        <v>2</v>
      </c>
      <c r="D295" s="37">
        <v>3</v>
      </c>
      <c r="E295" s="37">
        <v>1</v>
      </c>
      <c r="F295" s="31">
        <v>2</v>
      </c>
      <c r="G295" s="45" t="s">
        <v>304</v>
      </c>
      <c r="H295" s="241" t="s">
        <v>493</v>
      </c>
      <c r="I295" s="81"/>
      <c r="J295" s="81"/>
      <c r="K295" s="81"/>
      <c r="L295" s="81"/>
    </row>
    <row r="296" spans="1:12" ht="22.5" customHeight="1">
      <c r="A296" s="26">
        <v>3</v>
      </c>
      <c r="B296" s="37">
        <v>2</v>
      </c>
      <c r="C296" s="37">
        <v>2</v>
      </c>
      <c r="D296" s="37">
        <v>4</v>
      </c>
      <c r="E296" s="37"/>
      <c r="F296" s="31"/>
      <c r="G296" s="45" t="s">
        <v>305</v>
      </c>
      <c r="H296" s="241" t="s">
        <v>494</v>
      </c>
      <c r="I296" s="89">
        <f>I297</f>
        <v>0</v>
      </c>
      <c r="J296" s="90">
        <f>J297</f>
        <v>0</v>
      </c>
      <c r="K296" s="91">
        <f>K297</f>
        <v>0</v>
      </c>
      <c r="L296" s="91">
        <f>L297</f>
        <v>0</v>
      </c>
    </row>
    <row r="297" spans="1:12" ht="22.5">
      <c r="A297" s="26">
        <v>3</v>
      </c>
      <c r="B297" s="37">
        <v>2</v>
      </c>
      <c r="C297" s="37">
        <v>2</v>
      </c>
      <c r="D297" s="37">
        <v>4</v>
      </c>
      <c r="E297" s="37">
        <v>1</v>
      </c>
      <c r="F297" s="31"/>
      <c r="G297" s="45" t="s">
        <v>305</v>
      </c>
      <c r="H297" s="241" t="s">
        <v>495</v>
      </c>
      <c r="I297" s="89">
        <f>SUM(I298:I299)</f>
        <v>0</v>
      </c>
      <c r="J297" s="90">
        <f>SUM(J298:J299)</f>
        <v>0</v>
      </c>
      <c r="K297" s="91">
        <f>SUM(K298:K299)</f>
        <v>0</v>
      </c>
      <c r="L297" s="91">
        <f>SUM(L298:L299)</f>
        <v>0</v>
      </c>
    </row>
    <row r="298" spans="1:12" ht="30.75" customHeight="1">
      <c r="A298" s="26">
        <v>3</v>
      </c>
      <c r="B298" s="37">
        <v>2</v>
      </c>
      <c r="C298" s="37">
        <v>2</v>
      </c>
      <c r="D298" s="37">
        <v>4</v>
      </c>
      <c r="E298" s="37">
        <v>1</v>
      </c>
      <c r="F298" s="31">
        <v>1</v>
      </c>
      <c r="G298" s="45" t="s">
        <v>306</v>
      </c>
      <c r="H298" s="241" t="s">
        <v>496</v>
      </c>
      <c r="I298" s="81"/>
      <c r="J298" s="81"/>
      <c r="K298" s="81"/>
      <c r="L298" s="81"/>
    </row>
    <row r="299" spans="1:12" ht="27.75" customHeight="1">
      <c r="A299" s="36">
        <v>3</v>
      </c>
      <c r="B299" s="41">
        <v>2</v>
      </c>
      <c r="C299" s="41">
        <v>2</v>
      </c>
      <c r="D299" s="41">
        <v>4</v>
      </c>
      <c r="E299" s="41">
        <v>1</v>
      </c>
      <c r="F299" s="29">
        <v>2</v>
      </c>
      <c r="G299" s="27" t="s">
        <v>307</v>
      </c>
      <c r="H299" s="241" t="s">
        <v>497</v>
      </c>
      <c r="I299" s="81"/>
      <c r="J299" s="81"/>
      <c r="K299" s="81"/>
      <c r="L299" s="81"/>
    </row>
    <row r="300" spans="1:12" ht="29.25" customHeight="1">
      <c r="A300" s="26">
        <v>3</v>
      </c>
      <c r="B300" s="37">
        <v>2</v>
      </c>
      <c r="C300" s="37">
        <v>2</v>
      </c>
      <c r="D300" s="37">
        <v>5</v>
      </c>
      <c r="E300" s="37"/>
      <c r="F300" s="31"/>
      <c r="G300" s="45" t="s">
        <v>308</v>
      </c>
      <c r="H300" s="241" t="s">
        <v>498</v>
      </c>
      <c r="I300" s="89">
        <f>I301</f>
        <v>0</v>
      </c>
      <c r="J300" s="90">
        <f t="shared" ref="J300:L301" si="25">J301</f>
        <v>0</v>
      </c>
      <c r="K300" s="91">
        <f t="shared" si="25"/>
        <v>0</v>
      </c>
      <c r="L300" s="91">
        <f t="shared" si="25"/>
        <v>0</v>
      </c>
    </row>
    <row r="301" spans="1:12" ht="26.25" customHeight="1">
      <c r="A301" s="26">
        <v>3</v>
      </c>
      <c r="B301" s="37">
        <v>2</v>
      </c>
      <c r="C301" s="37">
        <v>2</v>
      </c>
      <c r="D301" s="37">
        <v>5</v>
      </c>
      <c r="E301" s="37">
        <v>1</v>
      </c>
      <c r="F301" s="31"/>
      <c r="G301" s="45" t="s">
        <v>308</v>
      </c>
      <c r="H301" s="241" t="s">
        <v>499</v>
      </c>
      <c r="I301" s="89">
        <f>I302</f>
        <v>0</v>
      </c>
      <c r="J301" s="90">
        <f t="shared" si="25"/>
        <v>0</v>
      </c>
      <c r="K301" s="90">
        <f t="shared" si="25"/>
        <v>0</v>
      </c>
      <c r="L301" s="91">
        <f t="shared" si="25"/>
        <v>0</v>
      </c>
    </row>
    <row r="302" spans="1:12" ht="30" customHeight="1">
      <c r="A302" s="26">
        <v>3</v>
      </c>
      <c r="B302" s="37">
        <v>2</v>
      </c>
      <c r="C302" s="37">
        <v>2</v>
      </c>
      <c r="D302" s="37">
        <v>5</v>
      </c>
      <c r="E302" s="37">
        <v>1</v>
      </c>
      <c r="F302" s="31">
        <v>1</v>
      </c>
      <c r="G302" s="45" t="s">
        <v>308</v>
      </c>
      <c r="H302" s="241" t="s">
        <v>500</v>
      </c>
      <c r="I302" s="81"/>
      <c r="J302" s="81"/>
      <c r="K302" s="81"/>
      <c r="L302" s="81"/>
    </row>
    <row r="303" spans="1:12" ht="24.75" customHeight="1">
      <c r="A303" s="26">
        <v>3</v>
      </c>
      <c r="B303" s="37">
        <v>2</v>
      </c>
      <c r="C303" s="37">
        <v>2</v>
      </c>
      <c r="D303" s="37">
        <v>6</v>
      </c>
      <c r="E303" s="37"/>
      <c r="F303" s="31"/>
      <c r="G303" s="45" t="s">
        <v>128</v>
      </c>
      <c r="H303" s="241" t="s">
        <v>501</v>
      </c>
      <c r="I303" s="89">
        <f>I304</f>
        <v>0</v>
      </c>
      <c r="J303" s="113">
        <f t="shared" ref="J303:L304" si="26">J304</f>
        <v>0</v>
      </c>
      <c r="K303" s="90">
        <f t="shared" si="26"/>
        <v>0</v>
      </c>
      <c r="L303" s="91">
        <f t="shared" si="26"/>
        <v>0</v>
      </c>
    </row>
    <row r="304" spans="1:12" ht="24.75" customHeight="1">
      <c r="A304" s="26">
        <v>3</v>
      </c>
      <c r="B304" s="37">
        <v>2</v>
      </c>
      <c r="C304" s="37">
        <v>2</v>
      </c>
      <c r="D304" s="37">
        <v>6</v>
      </c>
      <c r="E304" s="37">
        <v>1</v>
      </c>
      <c r="F304" s="31"/>
      <c r="G304" s="45" t="s">
        <v>128</v>
      </c>
      <c r="H304" s="241" t="s">
        <v>502</v>
      </c>
      <c r="I304" s="89">
        <f>I305</f>
        <v>0</v>
      </c>
      <c r="J304" s="113">
        <f t="shared" si="26"/>
        <v>0</v>
      </c>
      <c r="K304" s="90">
        <f t="shared" si="26"/>
        <v>0</v>
      </c>
      <c r="L304" s="91">
        <f t="shared" si="26"/>
        <v>0</v>
      </c>
    </row>
    <row r="305" spans="1:12" ht="23.25" customHeight="1">
      <c r="A305" s="26">
        <v>3</v>
      </c>
      <c r="B305" s="50">
        <v>2</v>
      </c>
      <c r="C305" s="50">
        <v>2</v>
      </c>
      <c r="D305" s="37">
        <v>6</v>
      </c>
      <c r="E305" s="50">
        <v>1</v>
      </c>
      <c r="F305" s="55">
        <v>1</v>
      </c>
      <c r="G305" s="51" t="s">
        <v>128</v>
      </c>
      <c r="H305" s="241" t="s">
        <v>503</v>
      </c>
      <c r="I305" s="81"/>
      <c r="J305" s="81"/>
      <c r="K305" s="81"/>
      <c r="L305" s="81"/>
    </row>
    <row r="306" spans="1:12" ht="22.5" customHeight="1">
      <c r="A306" s="27">
        <v>3</v>
      </c>
      <c r="B306" s="26">
        <v>2</v>
      </c>
      <c r="C306" s="37">
        <v>2</v>
      </c>
      <c r="D306" s="37">
        <v>7</v>
      </c>
      <c r="E306" s="37"/>
      <c r="F306" s="31"/>
      <c r="G306" s="45" t="s">
        <v>309</v>
      </c>
      <c r="H306" s="241" t="s">
        <v>504</v>
      </c>
      <c r="I306" s="89">
        <f>I307</f>
        <v>0</v>
      </c>
      <c r="J306" s="113">
        <f>J307</f>
        <v>0</v>
      </c>
      <c r="K306" s="90">
        <f>K307</f>
        <v>0</v>
      </c>
      <c r="L306" s="91">
        <f>L307</f>
        <v>0</v>
      </c>
    </row>
    <row r="307" spans="1:12" ht="21" customHeight="1">
      <c r="A307" s="27">
        <v>3</v>
      </c>
      <c r="B307" s="26">
        <v>2</v>
      </c>
      <c r="C307" s="37">
        <v>2</v>
      </c>
      <c r="D307" s="37">
        <v>7</v>
      </c>
      <c r="E307" s="37">
        <v>1</v>
      </c>
      <c r="F307" s="31"/>
      <c r="G307" s="45" t="s">
        <v>309</v>
      </c>
      <c r="H307" s="241" t="s">
        <v>505</v>
      </c>
      <c r="I307" s="89">
        <f>I308+I309</f>
        <v>0</v>
      </c>
      <c r="J307" s="89">
        <f>J308+J309</f>
        <v>0</v>
      </c>
      <c r="K307" s="89">
        <f>K308+K309</f>
        <v>0</v>
      </c>
      <c r="L307" s="89">
        <f>L308+L309</f>
        <v>0</v>
      </c>
    </row>
    <row r="308" spans="1:12" ht="27.75" customHeight="1">
      <c r="A308" s="27">
        <v>3</v>
      </c>
      <c r="B308" s="26">
        <v>2</v>
      </c>
      <c r="C308" s="26">
        <v>2</v>
      </c>
      <c r="D308" s="37">
        <v>7</v>
      </c>
      <c r="E308" s="37">
        <v>1</v>
      </c>
      <c r="F308" s="31">
        <v>1</v>
      </c>
      <c r="G308" s="168" t="s">
        <v>310</v>
      </c>
      <c r="H308" s="241" t="s">
        <v>506</v>
      </c>
      <c r="I308" s="81"/>
      <c r="J308" s="81"/>
      <c r="K308" s="81"/>
      <c r="L308" s="81"/>
    </row>
    <row r="309" spans="1:12" ht="28.5" customHeight="1">
      <c r="A309" s="27">
        <v>3</v>
      </c>
      <c r="B309" s="26">
        <v>2</v>
      </c>
      <c r="C309" s="26">
        <v>2</v>
      </c>
      <c r="D309" s="37">
        <v>7</v>
      </c>
      <c r="E309" s="37">
        <v>1</v>
      </c>
      <c r="F309" s="31">
        <v>2</v>
      </c>
      <c r="G309" s="168" t="s">
        <v>311</v>
      </c>
      <c r="H309" s="241" t="s">
        <v>507</v>
      </c>
      <c r="I309" s="81"/>
      <c r="J309" s="81"/>
      <c r="K309" s="81"/>
      <c r="L309" s="81"/>
    </row>
    <row r="310" spans="1:12" ht="18" customHeight="1">
      <c r="A310" s="305">
        <v>1</v>
      </c>
      <c r="B310" s="306"/>
      <c r="C310" s="306"/>
      <c r="D310" s="306"/>
      <c r="E310" s="306"/>
      <c r="F310" s="307"/>
      <c r="G310" s="154">
        <v>2</v>
      </c>
      <c r="H310" s="155">
        <v>3</v>
      </c>
      <c r="I310" s="156">
        <v>4</v>
      </c>
      <c r="J310" s="165">
        <v>5</v>
      </c>
      <c r="K310" s="155">
        <v>6</v>
      </c>
      <c r="L310" s="155">
        <v>7</v>
      </c>
    </row>
    <row r="311" spans="1:12" ht="30" customHeight="1">
      <c r="A311" s="28">
        <v>3</v>
      </c>
      <c r="B311" s="28">
        <v>3</v>
      </c>
      <c r="C311" s="35"/>
      <c r="D311" s="40"/>
      <c r="E311" s="40"/>
      <c r="F311" s="53"/>
      <c r="G311" s="46" t="s">
        <v>312</v>
      </c>
      <c r="H311" s="241" t="s">
        <v>508</v>
      </c>
      <c r="I311" s="74">
        <f>SUM(I312+I346)</f>
        <v>0</v>
      </c>
      <c r="J311" s="95">
        <f>SUM(J312+J346)</f>
        <v>0</v>
      </c>
      <c r="K311" s="94">
        <f>SUM(K312+K346)</f>
        <v>0</v>
      </c>
      <c r="L311" s="75">
        <f>SUM(L312+L346)</f>
        <v>0</v>
      </c>
    </row>
    <row r="312" spans="1:12" ht="40.5" customHeight="1">
      <c r="A312" s="27">
        <v>3</v>
      </c>
      <c r="B312" s="27">
        <v>3</v>
      </c>
      <c r="C312" s="26">
        <v>1</v>
      </c>
      <c r="D312" s="37"/>
      <c r="E312" s="37"/>
      <c r="F312" s="31"/>
      <c r="G312" s="168" t="s">
        <v>313</v>
      </c>
      <c r="H312" s="241" t="s">
        <v>509</v>
      </c>
      <c r="I312" s="89">
        <f>SUM(I313+I324+I328+I332+I336+I339+I342)</f>
        <v>0</v>
      </c>
      <c r="J312" s="113">
        <f>SUM(J313+J324+J328+J332+J336+J339+J342)</f>
        <v>0</v>
      </c>
      <c r="K312" s="90">
        <f>SUM(K313+K324+K328+K332+K336+K339+K342)</f>
        <v>0</v>
      </c>
      <c r="L312" s="91">
        <f>SUM(L313+L324+L328+L332+L336+L339+L342)</f>
        <v>0</v>
      </c>
    </row>
    <row r="313" spans="1:12" ht="26.25" customHeight="1">
      <c r="A313" s="27">
        <v>3</v>
      </c>
      <c r="B313" s="27">
        <v>3</v>
      </c>
      <c r="C313" s="26">
        <v>1</v>
      </c>
      <c r="D313" s="37">
        <v>1</v>
      </c>
      <c r="E313" s="37"/>
      <c r="F313" s="31"/>
      <c r="G313" s="229" t="s">
        <v>314</v>
      </c>
      <c r="H313" s="244" t="s">
        <v>510</v>
      </c>
      <c r="I313" s="89">
        <f>I314</f>
        <v>0</v>
      </c>
      <c r="J313" s="113">
        <f>J314</f>
        <v>0</v>
      </c>
      <c r="K313" s="90">
        <f>K314</f>
        <v>0</v>
      </c>
      <c r="L313" s="91">
        <f>L314</f>
        <v>0</v>
      </c>
    </row>
    <row r="314" spans="1:12" ht="27.75" customHeight="1">
      <c r="A314" s="27">
        <v>3</v>
      </c>
      <c r="B314" s="27">
        <v>3</v>
      </c>
      <c r="C314" s="26">
        <v>1</v>
      </c>
      <c r="D314" s="37">
        <v>1</v>
      </c>
      <c r="E314" s="37">
        <v>1</v>
      </c>
      <c r="F314" s="31"/>
      <c r="G314" s="229" t="s">
        <v>314</v>
      </c>
      <c r="H314" s="241" t="s">
        <v>511</v>
      </c>
      <c r="I314" s="89">
        <f>SUM(I315:I317)</f>
        <v>0</v>
      </c>
      <c r="J314" s="113">
        <f>SUM(J315:J317)</f>
        <v>0</v>
      </c>
      <c r="K314" s="90">
        <f>SUM(K315:K317)</f>
        <v>0</v>
      </c>
      <c r="L314" s="91">
        <f>SUM(L315:L317)</f>
        <v>0</v>
      </c>
    </row>
    <row r="315" spans="1:12" ht="22.5" customHeight="1">
      <c r="A315" s="27">
        <v>3</v>
      </c>
      <c r="B315" s="27">
        <v>3</v>
      </c>
      <c r="C315" s="26">
        <v>1</v>
      </c>
      <c r="D315" s="37">
        <v>1</v>
      </c>
      <c r="E315" s="37">
        <v>1</v>
      </c>
      <c r="F315" s="31">
        <v>1</v>
      </c>
      <c r="G315" s="45" t="s">
        <v>13</v>
      </c>
      <c r="H315" s="244" t="s">
        <v>512</v>
      </c>
      <c r="I315" s="81"/>
      <c r="J315" s="81"/>
      <c r="K315" s="81"/>
      <c r="L315" s="81"/>
    </row>
    <row r="316" spans="1:12" ht="14.25" customHeight="1">
      <c r="A316" s="199">
        <v>3</v>
      </c>
      <c r="B316" s="199">
        <v>3</v>
      </c>
      <c r="C316" s="188">
        <v>1</v>
      </c>
      <c r="D316" s="189">
        <v>1</v>
      </c>
      <c r="E316" s="189">
        <v>1</v>
      </c>
      <c r="F316" s="191">
        <v>2</v>
      </c>
      <c r="G316" s="190" t="s">
        <v>83</v>
      </c>
      <c r="H316" s="241">
        <v>256</v>
      </c>
      <c r="I316" s="81"/>
      <c r="J316" s="81"/>
      <c r="K316" s="81"/>
      <c r="L316" s="81"/>
    </row>
    <row r="317" spans="1:12" ht="14.25" customHeight="1">
      <c r="A317" s="199">
        <v>3</v>
      </c>
      <c r="B317" s="188">
        <v>3</v>
      </c>
      <c r="C317" s="194">
        <v>1</v>
      </c>
      <c r="D317" s="189">
        <v>1</v>
      </c>
      <c r="E317" s="189">
        <v>1</v>
      </c>
      <c r="F317" s="191">
        <v>3</v>
      </c>
      <c r="G317" s="190" t="s">
        <v>126</v>
      </c>
      <c r="H317" s="244">
        <v>257</v>
      </c>
      <c r="I317" s="81"/>
      <c r="J317" s="81"/>
      <c r="K317" s="81"/>
      <c r="L317" s="81"/>
    </row>
    <row r="318" spans="1:12" ht="14.25" customHeight="1">
      <c r="A318" s="33">
        <v>3</v>
      </c>
      <c r="B318" s="33">
        <v>3</v>
      </c>
      <c r="C318" s="35">
        <v>1</v>
      </c>
      <c r="D318" s="40">
        <v>1</v>
      </c>
      <c r="E318" s="40">
        <v>2</v>
      </c>
      <c r="F318" s="53"/>
      <c r="G318" s="46" t="s">
        <v>297</v>
      </c>
      <c r="H318" s="245">
        <v>267</v>
      </c>
      <c r="I318" s="81"/>
      <c r="J318" s="203"/>
      <c r="K318" s="203"/>
      <c r="L318" s="81"/>
    </row>
    <row r="319" spans="1:12" ht="14.25" customHeight="1">
      <c r="A319" s="33">
        <v>3</v>
      </c>
      <c r="B319" s="33">
        <v>3</v>
      </c>
      <c r="C319" s="35">
        <v>1</v>
      </c>
      <c r="D319" s="40">
        <v>1</v>
      </c>
      <c r="E319" s="40">
        <v>2</v>
      </c>
      <c r="F319" s="53">
        <v>1</v>
      </c>
      <c r="G319" s="46" t="s">
        <v>274</v>
      </c>
      <c r="H319" s="245">
        <v>268</v>
      </c>
      <c r="I319" s="81"/>
      <c r="J319" s="203"/>
      <c r="K319" s="203"/>
      <c r="L319" s="81"/>
    </row>
    <row r="320" spans="1:12" ht="14.25" customHeight="1">
      <c r="A320" s="33">
        <v>3</v>
      </c>
      <c r="B320" s="33">
        <v>3</v>
      </c>
      <c r="C320" s="35">
        <v>1</v>
      </c>
      <c r="D320" s="40">
        <v>1</v>
      </c>
      <c r="E320" s="40">
        <v>2</v>
      </c>
      <c r="F320" s="53">
        <v>2</v>
      </c>
      <c r="G320" s="46" t="s">
        <v>275</v>
      </c>
      <c r="H320" s="245">
        <v>269</v>
      </c>
      <c r="I320" s="81"/>
      <c r="J320" s="203"/>
      <c r="K320" s="203"/>
      <c r="L320" s="81"/>
    </row>
    <row r="321" spans="1:12" ht="14.25" customHeight="1">
      <c r="A321" s="33">
        <v>3</v>
      </c>
      <c r="B321" s="33">
        <v>3</v>
      </c>
      <c r="C321" s="35">
        <v>1</v>
      </c>
      <c r="D321" s="40">
        <v>1</v>
      </c>
      <c r="E321" s="40">
        <v>3</v>
      </c>
      <c r="F321" s="53"/>
      <c r="G321" s="46" t="s">
        <v>278</v>
      </c>
      <c r="H321" s="245">
        <v>270</v>
      </c>
      <c r="I321" s="81"/>
      <c r="J321" s="203"/>
      <c r="K321" s="203"/>
      <c r="L321" s="81"/>
    </row>
    <row r="322" spans="1:12" ht="14.25" customHeight="1">
      <c r="A322" s="33">
        <v>3</v>
      </c>
      <c r="B322" s="33">
        <v>3</v>
      </c>
      <c r="C322" s="35">
        <v>1</v>
      </c>
      <c r="D322" s="40">
        <v>1</v>
      </c>
      <c r="E322" s="40">
        <v>3</v>
      </c>
      <c r="F322" s="53">
        <v>1</v>
      </c>
      <c r="G322" s="46" t="s">
        <v>315</v>
      </c>
      <c r="H322" s="245">
        <v>271</v>
      </c>
      <c r="I322" s="81"/>
      <c r="J322" s="203"/>
      <c r="K322" s="203"/>
      <c r="L322" s="81"/>
    </row>
    <row r="323" spans="1:12" ht="14.25" customHeight="1">
      <c r="A323" s="33">
        <v>3</v>
      </c>
      <c r="B323" s="33">
        <v>3</v>
      </c>
      <c r="C323" s="35">
        <v>1</v>
      </c>
      <c r="D323" s="40">
        <v>1</v>
      </c>
      <c r="E323" s="40">
        <v>3</v>
      </c>
      <c r="F323" s="53">
        <v>2</v>
      </c>
      <c r="G323" s="46" t="s">
        <v>298</v>
      </c>
      <c r="H323" s="245">
        <v>272</v>
      </c>
      <c r="I323" s="81"/>
      <c r="J323" s="203"/>
      <c r="K323" s="203"/>
      <c r="L323" s="81"/>
    </row>
    <row r="324" spans="1:12" ht="25.5">
      <c r="A324" s="48">
        <v>3</v>
      </c>
      <c r="B324" s="36">
        <v>3</v>
      </c>
      <c r="C324" s="26">
        <v>1</v>
      </c>
      <c r="D324" s="37">
        <v>2</v>
      </c>
      <c r="E324" s="37"/>
      <c r="F324" s="31"/>
      <c r="G324" s="45" t="s">
        <v>316</v>
      </c>
      <c r="H324" s="241" t="s">
        <v>513</v>
      </c>
      <c r="I324" s="89">
        <f>I325</f>
        <v>0</v>
      </c>
      <c r="J324" s="113">
        <f>J325</f>
        <v>0</v>
      </c>
      <c r="K324" s="90">
        <f>K325</f>
        <v>0</v>
      </c>
      <c r="L324" s="91">
        <f>L325</f>
        <v>0</v>
      </c>
    </row>
    <row r="325" spans="1:12" ht="24.75" customHeight="1">
      <c r="A325" s="48">
        <v>3</v>
      </c>
      <c r="B325" s="48">
        <v>3</v>
      </c>
      <c r="C325" s="36">
        <v>1</v>
      </c>
      <c r="D325" s="41">
        <v>2</v>
      </c>
      <c r="E325" s="41">
        <v>1</v>
      </c>
      <c r="F325" s="29"/>
      <c r="G325" s="47" t="s">
        <v>317</v>
      </c>
      <c r="H325" s="244" t="s">
        <v>514</v>
      </c>
      <c r="I325" s="86">
        <f>SUM(I326:I327)</f>
        <v>0</v>
      </c>
      <c r="J325" s="114">
        <f>SUM(J326:J327)</f>
        <v>0</v>
      </c>
      <c r="K325" s="87">
        <f>SUM(K326:K327)</f>
        <v>0</v>
      </c>
      <c r="L325" s="88">
        <f>SUM(L326:L327)</f>
        <v>0</v>
      </c>
    </row>
    <row r="326" spans="1:12" ht="27" customHeight="1">
      <c r="A326" s="27">
        <v>3</v>
      </c>
      <c r="B326" s="27">
        <v>3</v>
      </c>
      <c r="C326" s="26">
        <v>1</v>
      </c>
      <c r="D326" s="37">
        <v>2</v>
      </c>
      <c r="E326" s="37">
        <v>1</v>
      </c>
      <c r="F326" s="31">
        <v>1</v>
      </c>
      <c r="G326" s="45" t="s">
        <v>318</v>
      </c>
      <c r="H326" s="241" t="s">
        <v>515</v>
      </c>
      <c r="I326" s="81"/>
      <c r="J326" s="81"/>
      <c r="K326" s="81"/>
      <c r="L326" s="81"/>
    </row>
    <row r="327" spans="1:12" ht="24" customHeight="1">
      <c r="A327" s="30">
        <v>3</v>
      </c>
      <c r="B327" s="58">
        <v>3</v>
      </c>
      <c r="C327" s="49">
        <v>1</v>
      </c>
      <c r="D327" s="50">
        <v>2</v>
      </c>
      <c r="E327" s="50">
        <v>1</v>
      </c>
      <c r="F327" s="55">
        <v>2</v>
      </c>
      <c r="G327" s="51" t="s">
        <v>319</v>
      </c>
      <c r="H327" s="244" t="s">
        <v>516</v>
      </c>
      <c r="I327" s="81"/>
      <c r="J327" s="81"/>
      <c r="K327" s="81"/>
      <c r="L327" s="81"/>
    </row>
    <row r="328" spans="1:12" ht="24" customHeight="1">
      <c r="A328" s="26">
        <v>3</v>
      </c>
      <c r="B328" s="45">
        <v>3</v>
      </c>
      <c r="C328" s="26">
        <v>1</v>
      </c>
      <c r="D328" s="37">
        <v>3</v>
      </c>
      <c r="E328" s="37"/>
      <c r="F328" s="31"/>
      <c r="G328" s="45" t="s">
        <v>320</v>
      </c>
      <c r="H328" s="241" t="s">
        <v>517</v>
      </c>
      <c r="I328" s="89">
        <f>I329</f>
        <v>0</v>
      </c>
      <c r="J328" s="113">
        <f>J329</f>
        <v>0</v>
      </c>
      <c r="K328" s="90">
        <f>K329</f>
        <v>0</v>
      </c>
      <c r="L328" s="91">
        <f>L329</f>
        <v>0</v>
      </c>
    </row>
    <row r="329" spans="1:12" ht="19.5" customHeight="1">
      <c r="A329" s="26">
        <v>3</v>
      </c>
      <c r="B329" s="51">
        <v>3</v>
      </c>
      <c r="C329" s="49">
        <v>1</v>
      </c>
      <c r="D329" s="50">
        <v>3</v>
      </c>
      <c r="E329" s="50">
        <v>1</v>
      </c>
      <c r="F329" s="55"/>
      <c r="G329" s="45" t="s">
        <v>320</v>
      </c>
      <c r="H329" s="244" t="s">
        <v>518</v>
      </c>
      <c r="I329" s="91">
        <f>I330+I331</f>
        <v>0</v>
      </c>
      <c r="J329" s="91">
        <f>J330+J331</f>
        <v>0</v>
      </c>
      <c r="K329" s="91">
        <f>K330+K331</f>
        <v>0</v>
      </c>
      <c r="L329" s="91">
        <f>L330+L331</f>
        <v>0</v>
      </c>
    </row>
    <row r="330" spans="1:12" ht="29.25" customHeight="1">
      <c r="A330" s="26">
        <v>3</v>
      </c>
      <c r="B330" s="45">
        <v>3</v>
      </c>
      <c r="C330" s="26">
        <v>1</v>
      </c>
      <c r="D330" s="37">
        <v>3</v>
      </c>
      <c r="E330" s="37">
        <v>1</v>
      </c>
      <c r="F330" s="31">
        <v>1</v>
      </c>
      <c r="G330" s="45" t="s">
        <v>321</v>
      </c>
      <c r="H330" s="241" t="s">
        <v>519</v>
      </c>
      <c r="I330" s="92"/>
      <c r="J330" s="92"/>
      <c r="K330" s="92"/>
      <c r="L330" s="93"/>
    </row>
    <row r="331" spans="1:12" ht="26.25" customHeight="1">
      <c r="A331" s="26">
        <v>3</v>
      </c>
      <c r="B331" s="45">
        <v>3</v>
      </c>
      <c r="C331" s="26">
        <v>1</v>
      </c>
      <c r="D331" s="37">
        <v>3</v>
      </c>
      <c r="E331" s="37">
        <v>1</v>
      </c>
      <c r="F331" s="31">
        <v>2</v>
      </c>
      <c r="G331" s="45" t="s">
        <v>322</v>
      </c>
      <c r="H331" s="244" t="s">
        <v>520</v>
      </c>
      <c r="I331" s="81"/>
      <c r="J331" s="81"/>
      <c r="K331" s="81"/>
      <c r="L331" s="81"/>
    </row>
    <row r="332" spans="1:12" ht="22.5">
      <c r="A332" s="26">
        <v>3</v>
      </c>
      <c r="B332" s="45">
        <v>3</v>
      </c>
      <c r="C332" s="26">
        <v>1</v>
      </c>
      <c r="D332" s="37">
        <v>4</v>
      </c>
      <c r="E332" s="37"/>
      <c r="F332" s="31"/>
      <c r="G332" s="45" t="s">
        <v>323</v>
      </c>
      <c r="H332" s="241" t="s">
        <v>521</v>
      </c>
      <c r="I332" s="89">
        <f>I333</f>
        <v>0</v>
      </c>
      <c r="J332" s="113">
        <f>J333</f>
        <v>0</v>
      </c>
      <c r="K332" s="90">
        <f>K333</f>
        <v>0</v>
      </c>
      <c r="L332" s="91">
        <f>L333</f>
        <v>0</v>
      </c>
    </row>
    <row r="333" spans="1:12" ht="25.5" customHeight="1">
      <c r="A333" s="27">
        <v>3</v>
      </c>
      <c r="B333" s="26">
        <v>3</v>
      </c>
      <c r="C333" s="37">
        <v>1</v>
      </c>
      <c r="D333" s="37">
        <v>4</v>
      </c>
      <c r="E333" s="37">
        <v>1</v>
      </c>
      <c r="F333" s="31"/>
      <c r="G333" s="45" t="s">
        <v>323</v>
      </c>
      <c r="H333" s="244" t="s">
        <v>522</v>
      </c>
      <c r="I333" s="89">
        <f>SUM(I334:I335)</f>
        <v>0</v>
      </c>
      <c r="J333" s="89">
        <f>SUM(J334:J335)</f>
        <v>0</v>
      </c>
      <c r="K333" s="89">
        <f>SUM(K334:K335)</f>
        <v>0</v>
      </c>
      <c r="L333" s="89">
        <f>SUM(L334:L335)</f>
        <v>0</v>
      </c>
    </row>
    <row r="334" spans="1:12" ht="22.5">
      <c r="A334" s="27">
        <v>3</v>
      </c>
      <c r="B334" s="26">
        <v>3</v>
      </c>
      <c r="C334" s="37">
        <v>1</v>
      </c>
      <c r="D334" s="37">
        <v>4</v>
      </c>
      <c r="E334" s="37">
        <v>1</v>
      </c>
      <c r="F334" s="31">
        <v>1</v>
      </c>
      <c r="G334" s="45" t="s">
        <v>324</v>
      </c>
      <c r="H334" s="241" t="s">
        <v>523</v>
      </c>
      <c r="I334" s="80"/>
      <c r="J334" s="81"/>
      <c r="K334" s="81"/>
      <c r="L334" s="80"/>
    </row>
    <row r="335" spans="1:12" ht="29.25" customHeight="1">
      <c r="A335" s="26">
        <v>3</v>
      </c>
      <c r="B335" s="37">
        <v>3</v>
      </c>
      <c r="C335" s="37">
        <v>1</v>
      </c>
      <c r="D335" s="37">
        <v>4</v>
      </c>
      <c r="E335" s="37">
        <v>1</v>
      </c>
      <c r="F335" s="31">
        <v>2</v>
      </c>
      <c r="G335" s="37" t="s">
        <v>325</v>
      </c>
      <c r="H335" s="244" t="s">
        <v>524</v>
      </c>
      <c r="I335" s="81"/>
      <c r="J335" s="92"/>
      <c r="K335" s="92"/>
      <c r="L335" s="93"/>
    </row>
    <row r="336" spans="1:12" ht="27" customHeight="1">
      <c r="A336" s="26">
        <v>3</v>
      </c>
      <c r="B336" s="37">
        <v>3</v>
      </c>
      <c r="C336" s="37">
        <v>1</v>
      </c>
      <c r="D336" s="37">
        <v>5</v>
      </c>
      <c r="E336" s="37"/>
      <c r="F336" s="31"/>
      <c r="G336" s="45" t="s">
        <v>326</v>
      </c>
      <c r="H336" s="241" t="s">
        <v>525</v>
      </c>
      <c r="I336" s="88">
        <f t="shared" ref="I336:L337" si="27">I337</f>
        <v>0</v>
      </c>
      <c r="J336" s="113">
        <f t="shared" si="27"/>
        <v>0</v>
      </c>
      <c r="K336" s="91">
        <f t="shared" si="27"/>
        <v>0</v>
      </c>
      <c r="L336" s="91">
        <f t="shared" si="27"/>
        <v>0</v>
      </c>
    </row>
    <row r="337" spans="1:12" ht="27" customHeight="1">
      <c r="A337" s="36">
        <v>3</v>
      </c>
      <c r="B337" s="50">
        <v>3</v>
      </c>
      <c r="C337" s="50">
        <v>1</v>
      </c>
      <c r="D337" s="50">
        <v>5</v>
      </c>
      <c r="E337" s="50">
        <v>1</v>
      </c>
      <c r="F337" s="55"/>
      <c r="G337" s="45" t="s">
        <v>326</v>
      </c>
      <c r="H337" s="244" t="s">
        <v>526</v>
      </c>
      <c r="I337" s="91">
        <f t="shared" si="27"/>
        <v>0</v>
      </c>
      <c r="J337" s="114">
        <f t="shared" si="27"/>
        <v>0</v>
      </c>
      <c r="K337" s="88">
        <f t="shared" si="27"/>
        <v>0</v>
      </c>
      <c r="L337" s="88">
        <f t="shared" si="27"/>
        <v>0</v>
      </c>
    </row>
    <row r="338" spans="1:12" ht="25.5" customHeight="1">
      <c r="A338" s="26">
        <v>3</v>
      </c>
      <c r="B338" s="37">
        <v>3</v>
      </c>
      <c r="C338" s="37">
        <v>1</v>
      </c>
      <c r="D338" s="37">
        <v>5</v>
      </c>
      <c r="E338" s="37">
        <v>1</v>
      </c>
      <c r="F338" s="31">
        <v>1</v>
      </c>
      <c r="G338" s="45" t="s">
        <v>326</v>
      </c>
      <c r="H338" s="241" t="s">
        <v>527</v>
      </c>
      <c r="I338" s="81"/>
      <c r="J338" s="92"/>
      <c r="K338" s="92"/>
      <c r="L338" s="93"/>
    </row>
    <row r="339" spans="1:12" ht="18.75" customHeight="1">
      <c r="A339" s="26">
        <v>3</v>
      </c>
      <c r="B339" s="37">
        <v>3</v>
      </c>
      <c r="C339" s="37">
        <v>1</v>
      </c>
      <c r="D339" s="37">
        <v>6</v>
      </c>
      <c r="E339" s="37"/>
      <c r="F339" s="31"/>
      <c r="G339" s="45" t="s">
        <v>128</v>
      </c>
      <c r="H339" s="244" t="s">
        <v>528</v>
      </c>
      <c r="I339" s="91">
        <f t="shared" ref="I339:L340" si="28">I340</f>
        <v>0</v>
      </c>
      <c r="J339" s="113">
        <f t="shared" si="28"/>
        <v>0</v>
      </c>
      <c r="K339" s="91">
        <f t="shared" si="28"/>
        <v>0</v>
      </c>
      <c r="L339" s="91">
        <f t="shared" si="28"/>
        <v>0</v>
      </c>
    </row>
    <row r="340" spans="1:12" ht="19.5" customHeight="1">
      <c r="A340" s="26">
        <v>3</v>
      </c>
      <c r="B340" s="37">
        <v>3</v>
      </c>
      <c r="C340" s="37">
        <v>1</v>
      </c>
      <c r="D340" s="37">
        <v>6</v>
      </c>
      <c r="E340" s="37">
        <v>1</v>
      </c>
      <c r="F340" s="31"/>
      <c r="G340" s="45" t="s">
        <v>128</v>
      </c>
      <c r="H340" s="241" t="s">
        <v>529</v>
      </c>
      <c r="I340" s="89">
        <f t="shared" si="28"/>
        <v>0</v>
      </c>
      <c r="J340" s="113">
        <f t="shared" si="28"/>
        <v>0</v>
      </c>
      <c r="K340" s="91">
        <f t="shared" si="28"/>
        <v>0</v>
      </c>
      <c r="L340" s="91">
        <f t="shared" si="28"/>
        <v>0</v>
      </c>
    </row>
    <row r="341" spans="1:12" ht="24" customHeight="1">
      <c r="A341" s="26">
        <v>3</v>
      </c>
      <c r="B341" s="37">
        <v>3</v>
      </c>
      <c r="C341" s="37">
        <v>1</v>
      </c>
      <c r="D341" s="37">
        <v>6</v>
      </c>
      <c r="E341" s="37">
        <v>1</v>
      </c>
      <c r="F341" s="31">
        <v>1</v>
      </c>
      <c r="G341" s="45" t="s">
        <v>128</v>
      </c>
      <c r="H341" s="244" t="s">
        <v>530</v>
      </c>
      <c r="I341" s="92"/>
      <c r="J341" s="92"/>
      <c r="K341" s="92"/>
      <c r="L341" s="93"/>
    </row>
    <row r="342" spans="1:12" ht="25.5" customHeight="1">
      <c r="A342" s="26">
        <v>3</v>
      </c>
      <c r="B342" s="37">
        <v>3</v>
      </c>
      <c r="C342" s="37">
        <v>1</v>
      </c>
      <c r="D342" s="37">
        <v>7</v>
      </c>
      <c r="E342" s="37"/>
      <c r="F342" s="31"/>
      <c r="G342" s="45" t="s">
        <v>327</v>
      </c>
      <c r="H342" s="241" t="s">
        <v>531</v>
      </c>
      <c r="I342" s="89">
        <f>I343</f>
        <v>0</v>
      </c>
      <c r="J342" s="113">
        <f>J343</f>
        <v>0</v>
      </c>
      <c r="K342" s="91">
        <f>K343</f>
        <v>0</v>
      </c>
      <c r="L342" s="91">
        <f>L343</f>
        <v>0</v>
      </c>
    </row>
    <row r="343" spans="1:12" ht="25.5" customHeight="1">
      <c r="A343" s="26">
        <v>3</v>
      </c>
      <c r="B343" s="37">
        <v>3</v>
      </c>
      <c r="C343" s="37">
        <v>1</v>
      </c>
      <c r="D343" s="37">
        <v>7</v>
      </c>
      <c r="E343" s="37">
        <v>1</v>
      </c>
      <c r="F343" s="31"/>
      <c r="G343" s="45" t="s">
        <v>327</v>
      </c>
      <c r="H343" s="244" t="s">
        <v>532</v>
      </c>
      <c r="I343" s="89">
        <f>I344+I345</f>
        <v>0</v>
      </c>
      <c r="J343" s="89">
        <f>J344+J345</f>
        <v>0</v>
      </c>
      <c r="K343" s="89">
        <f>K344+K345</f>
        <v>0</v>
      </c>
      <c r="L343" s="89">
        <f>L344+L345</f>
        <v>0</v>
      </c>
    </row>
    <row r="344" spans="1:12" ht="29.25" customHeight="1">
      <c r="A344" s="26">
        <v>3</v>
      </c>
      <c r="B344" s="37">
        <v>3</v>
      </c>
      <c r="C344" s="37">
        <v>1</v>
      </c>
      <c r="D344" s="37">
        <v>7</v>
      </c>
      <c r="E344" s="37">
        <v>1</v>
      </c>
      <c r="F344" s="31">
        <v>1</v>
      </c>
      <c r="G344" s="168" t="s">
        <v>328</v>
      </c>
      <c r="H344" s="241" t="s">
        <v>533</v>
      </c>
      <c r="I344" s="92"/>
      <c r="J344" s="92"/>
      <c r="K344" s="92"/>
      <c r="L344" s="93"/>
    </row>
    <row r="345" spans="1:12" ht="27.75" customHeight="1">
      <c r="A345" s="26">
        <v>3</v>
      </c>
      <c r="B345" s="37">
        <v>3</v>
      </c>
      <c r="C345" s="37">
        <v>1</v>
      </c>
      <c r="D345" s="37">
        <v>7</v>
      </c>
      <c r="E345" s="37">
        <v>1</v>
      </c>
      <c r="F345" s="31">
        <v>2</v>
      </c>
      <c r="G345" s="168" t="s">
        <v>329</v>
      </c>
      <c r="H345" s="244" t="s">
        <v>534</v>
      </c>
      <c r="I345" s="81"/>
      <c r="J345" s="81"/>
      <c r="K345" s="81"/>
      <c r="L345" s="81"/>
    </row>
    <row r="346" spans="1:12" ht="38.25" customHeight="1">
      <c r="A346" s="26">
        <v>3</v>
      </c>
      <c r="B346" s="37">
        <v>3</v>
      </c>
      <c r="C346" s="37">
        <v>2</v>
      </c>
      <c r="D346" s="37"/>
      <c r="E346" s="37"/>
      <c r="F346" s="31"/>
      <c r="G346" s="168" t="s">
        <v>330</v>
      </c>
      <c r="H346" s="241" t="s">
        <v>535</v>
      </c>
      <c r="I346" s="89">
        <f>SUM(I347+I358+I362+I367+I371+I374+I377)</f>
        <v>0</v>
      </c>
      <c r="J346" s="113">
        <f>SUM(J347+J358+J362+J367+J371+J374+J377)</f>
        <v>0</v>
      </c>
      <c r="K346" s="91">
        <f>SUM(K347+K358+K362+K367+K371+K374+K377)</f>
        <v>0</v>
      </c>
      <c r="L346" s="91">
        <f>SUM(L347+L358+L362+L367+L371+L374+L377)</f>
        <v>0</v>
      </c>
    </row>
    <row r="347" spans="1:12" ht="27" customHeight="1">
      <c r="A347" s="26">
        <v>3</v>
      </c>
      <c r="B347" s="37">
        <v>3</v>
      </c>
      <c r="C347" s="37">
        <v>2</v>
      </c>
      <c r="D347" s="37">
        <v>1</v>
      </c>
      <c r="E347" s="37"/>
      <c r="F347" s="31"/>
      <c r="G347" s="45" t="s">
        <v>331</v>
      </c>
      <c r="H347" s="244" t="s">
        <v>536</v>
      </c>
      <c r="I347" s="89">
        <f>I348</f>
        <v>0</v>
      </c>
      <c r="J347" s="113">
        <f>J348</f>
        <v>0</v>
      </c>
      <c r="K347" s="91">
        <f>K348</f>
        <v>0</v>
      </c>
      <c r="L347" s="91">
        <f>L348</f>
        <v>0</v>
      </c>
    </row>
    <row r="348" spans="1:12" ht="25.5">
      <c r="A348" s="27">
        <v>3</v>
      </c>
      <c r="B348" s="26">
        <v>3</v>
      </c>
      <c r="C348" s="37">
        <v>2</v>
      </c>
      <c r="D348" s="45">
        <v>1</v>
      </c>
      <c r="E348" s="26">
        <v>1</v>
      </c>
      <c r="F348" s="31"/>
      <c r="G348" s="45" t="s">
        <v>331</v>
      </c>
      <c r="H348" s="241" t="s">
        <v>537</v>
      </c>
      <c r="I348" s="89">
        <f>SUM(I349:I351)</f>
        <v>0</v>
      </c>
      <c r="J348" s="113">
        <f>SUM(J349:J351)</f>
        <v>0</v>
      </c>
      <c r="K348" s="91">
        <f>SUM(K349:K351)</f>
        <v>0</v>
      </c>
      <c r="L348" s="91">
        <f>SUM(L349:L351)</f>
        <v>0</v>
      </c>
    </row>
    <row r="349" spans="1:12" ht="22.5" customHeight="1">
      <c r="A349" s="27">
        <v>3</v>
      </c>
      <c r="B349" s="26">
        <v>3</v>
      </c>
      <c r="C349" s="37">
        <v>2</v>
      </c>
      <c r="D349" s="45">
        <v>1</v>
      </c>
      <c r="E349" s="26">
        <v>1</v>
      </c>
      <c r="F349" s="31">
        <v>1</v>
      </c>
      <c r="G349" s="45" t="s">
        <v>13</v>
      </c>
      <c r="H349" s="244" t="s">
        <v>538</v>
      </c>
      <c r="I349" s="81"/>
      <c r="J349" s="81"/>
      <c r="K349" s="81"/>
      <c r="L349" s="81"/>
    </row>
    <row r="350" spans="1:12" ht="26.25" customHeight="1">
      <c r="A350" s="193">
        <v>3</v>
      </c>
      <c r="B350" s="194">
        <v>3</v>
      </c>
      <c r="C350" s="195">
        <v>2</v>
      </c>
      <c r="D350" s="196">
        <v>1</v>
      </c>
      <c r="E350" s="194">
        <v>1</v>
      </c>
      <c r="F350" s="197">
        <v>2</v>
      </c>
      <c r="G350" s="196" t="s">
        <v>83</v>
      </c>
      <c r="H350" s="241" t="s">
        <v>539</v>
      </c>
      <c r="I350" s="81"/>
      <c r="J350" s="81"/>
      <c r="K350" s="81"/>
      <c r="L350" s="81"/>
    </row>
    <row r="351" spans="1:12" ht="21.75">
      <c r="A351" s="199">
        <v>3</v>
      </c>
      <c r="B351" s="199">
        <v>3</v>
      </c>
      <c r="C351" s="188">
        <v>2</v>
      </c>
      <c r="D351" s="190">
        <v>1</v>
      </c>
      <c r="E351" s="188">
        <v>1</v>
      </c>
      <c r="F351" s="191">
        <v>3</v>
      </c>
      <c r="G351" s="190" t="s">
        <v>126</v>
      </c>
      <c r="H351" s="244" t="s">
        <v>540</v>
      </c>
      <c r="I351" s="81"/>
      <c r="J351" s="81"/>
      <c r="K351" s="81"/>
      <c r="L351" s="81"/>
    </row>
    <row r="352" spans="1:12">
      <c r="A352" s="33">
        <v>3</v>
      </c>
      <c r="B352" s="35">
        <v>3</v>
      </c>
      <c r="C352" s="40">
        <v>2</v>
      </c>
      <c r="D352" s="46">
        <v>1</v>
      </c>
      <c r="E352" s="35">
        <v>2</v>
      </c>
      <c r="F352" s="53"/>
      <c r="G352" s="212" t="s">
        <v>297</v>
      </c>
      <c r="H352" s="245">
        <v>301</v>
      </c>
      <c r="I352" s="84"/>
      <c r="J352" s="230"/>
      <c r="K352" s="84"/>
      <c r="L352" s="84"/>
    </row>
    <row r="353" spans="1:12">
      <c r="A353" s="33">
        <v>3</v>
      </c>
      <c r="B353" s="35">
        <v>3</v>
      </c>
      <c r="C353" s="40">
        <v>2</v>
      </c>
      <c r="D353" s="46">
        <v>1</v>
      </c>
      <c r="E353" s="35">
        <v>2</v>
      </c>
      <c r="F353" s="53">
        <v>1</v>
      </c>
      <c r="G353" s="212" t="s">
        <v>274</v>
      </c>
      <c r="H353" s="245">
        <v>302</v>
      </c>
      <c r="I353" s="84"/>
      <c r="J353" s="230"/>
      <c r="K353" s="84"/>
      <c r="L353" s="84"/>
    </row>
    <row r="354" spans="1:12">
      <c r="A354" s="33">
        <v>3</v>
      </c>
      <c r="B354" s="35">
        <v>3</v>
      </c>
      <c r="C354" s="40">
        <v>2</v>
      </c>
      <c r="D354" s="46">
        <v>1</v>
      </c>
      <c r="E354" s="35">
        <v>2</v>
      </c>
      <c r="F354" s="53">
        <v>2</v>
      </c>
      <c r="G354" s="212" t="s">
        <v>275</v>
      </c>
      <c r="H354" s="245">
        <v>303</v>
      </c>
      <c r="I354" s="84"/>
      <c r="J354" s="230"/>
      <c r="K354" s="84"/>
      <c r="L354" s="84"/>
    </row>
    <row r="355" spans="1:12">
      <c r="A355" s="33">
        <v>3</v>
      </c>
      <c r="B355" s="35">
        <v>3</v>
      </c>
      <c r="C355" s="40">
        <v>2</v>
      </c>
      <c r="D355" s="46">
        <v>1</v>
      </c>
      <c r="E355" s="35">
        <v>3</v>
      </c>
      <c r="F355" s="53"/>
      <c r="G355" s="212" t="s">
        <v>278</v>
      </c>
      <c r="H355" s="245">
        <v>304</v>
      </c>
      <c r="I355" s="84"/>
      <c r="J355" s="230"/>
      <c r="K355" s="84"/>
      <c r="L355" s="84"/>
    </row>
    <row r="356" spans="1:12">
      <c r="A356" s="33">
        <v>3</v>
      </c>
      <c r="B356" s="35">
        <v>3</v>
      </c>
      <c r="C356" s="40">
        <v>2</v>
      </c>
      <c r="D356" s="46">
        <v>1</v>
      </c>
      <c r="E356" s="35">
        <v>3</v>
      </c>
      <c r="F356" s="53">
        <v>1</v>
      </c>
      <c r="G356" s="212" t="s">
        <v>276</v>
      </c>
      <c r="H356" s="245">
        <v>305</v>
      </c>
      <c r="I356" s="84"/>
      <c r="J356" s="230"/>
      <c r="K356" s="84"/>
      <c r="L356" s="84"/>
    </row>
    <row r="357" spans="1:12">
      <c r="A357" s="33">
        <v>3</v>
      </c>
      <c r="B357" s="35">
        <v>3</v>
      </c>
      <c r="C357" s="40">
        <v>2</v>
      </c>
      <c r="D357" s="46">
        <v>1</v>
      </c>
      <c r="E357" s="35">
        <v>3</v>
      </c>
      <c r="F357" s="53">
        <v>2</v>
      </c>
      <c r="G357" s="212" t="s">
        <v>298</v>
      </c>
      <c r="H357" s="245">
        <v>306</v>
      </c>
      <c r="I357" s="84"/>
      <c r="J357" s="230"/>
      <c r="K357" s="84"/>
      <c r="L357" s="84"/>
    </row>
    <row r="358" spans="1:12" ht="25.5">
      <c r="A358" s="30">
        <v>3</v>
      </c>
      <c r="B358" s="30">
        <v>3</v>
      </c>
      <c r="C358" s="49">
        <v>2</v>
      </c>
      <c r="D358" s="51">
        <v>2</v>
      </c>
      <c r="E358" s="49"/>
      <c r="F358" s="55"/>
      <c r="G358" s="51" t="s">
        <v>316</v>
      </c>
      <c r="H358" s="241" t="s">
        <v>541</v>
      </c>
      <c r="I358" s="105">
        <f>I359</f>
        <v>0</v>
      </c>
      <c r="J358" s="115">
        <f>J359</f>
        <v>0</v>
      </c>
      <c r="K358" s="107">
        <f>K359</f>
        <v>0</v>
      </c>
      <c r="L358" s="107">
        <f>L359</f>
        <v>0</v>
      </c>
    </row>
    <row r="359" spans="1:12" ht="25.5">
      <c r="A359" s="27">
        <v>3</v>
      </c>
      <c r="B359" s="27">
        <v>3</v>
      </c>
      <c r="C359" s="26">
        <v>2</v>
      </c>
      <c r="D359" s="45">
        <v>2</v>
      </c>
      <c r="E359" s="26">
        <v>1</v>
      </c>
      <c r="F359" s="31"/>
      <c r="G359" s="51" t="s">
        <v>316</v>
      </c>
      <c r="H359" s="244" t="s">
        <v>542</v>
      </c>
      <c r="I359" s="89">
        <f>SUM(I360:I361)</f>
        <v>0</v>
      </c>
      <c r="J359" s="90">
        <f>SUM(J360:J361)</f>
        <v>0</v>
      </c>
      <c r="K359" s="91">
        <f>SUM(K360:K361)</f>
        <v>0</v>
      </c>
      <c r="L359" s="91">
        <f>SUM(L360:L361)</f>
        <v>0</v>
      </c>
    </row>
    <row r="360" spans="1:12" ht="25.5">
      <c r="A360" s="27">
        <v>3</v>
      </c>
      <c r="B360" s="27">
        <v>3</v>
      </c>
      <c r="C360" s="26">
        <v>2</v>
      </c>
      <c r="D360" s="45">
        <v>2</v>
      </c>
      <c r="E360" s="27">
        <v>1</v>
      </c>
      <c r="F360" s="25">
        <v>1</v>
      </c>
      <c r="G360" s="45" t="s">
        <v>332</v>
      </c>
      <c r="H360" s="241" t="s">
        <v>543</v>
      </c>
      <c r="I360" s="81"/>
      <c r="J360" s="81"/>
      <c r="K360" s="81"/>
      <c r="L360" s="81"/>
    </row>
    <row r="361" spans="1:12" ht="22.5">
      <c r="A361" s="30">
        <v>3</v>
      </c>
      <c r="B361" s="30">
        <v>3</v>
      </c>
      <c r="C361" s="34">
        <v>2</v>
      </c>
      <c r="D361" s="39">
        <v>2</v>
      </c>
      <c r="E361" s="9">
        <v>1</v>
      </c>
      <c r="F361" s="24">
        <v>2</v>
      </c>
      <c r="G361" s="9" t="s">
        <v>333</v>
      </c>
      <c r="H361" s="244" t="s">
        <v>544</v>
      </c>
      <c r="I361" s="81"/>
      <c r="J361" s="81"/>
      <c r="K361" s="81"/>
      <c r="L361" s="81"/>
    </row>
    <row r="362" spans="1:12" ht="23.25" customHeight="1">
      <c r="A362" s="27">
        <v>3</v>
      </c>
      <c r="B362" s="27">
        <v>3</v>
      </c>
      <c r="C362" s="26">
        <v>2</v>
      </c>
      <c r="D362" s="37">
        <v>3</v>
      </c>
      <c r="E362" s="45"/>
      <c r="F362" s="25"/>
      <c r="G362" s="45" t="s">
        <v>334</v>
      </c>
      <c r="H362" s="241" t="s">
        <v>545</v>
      </c>
      <c r="I362" s="89">
        <f>I364</f>
        <v>0</v>
      </c>
      <c r="J362" s="90">
        <f>J364</f>
        <v>0</v>
      </c>
      <c r="K362" s="90">
        <f>K364</f>
        <v>0</v>
      </c>
      <c r="L362" s="91">
        <f>L364</f>
        <v>0</v>
      </c>
    </row>
    <row r="363" spans="1:12" ht="15" customHeight="1">
      <c r="A363" s="305">
        <v>1</v>
      </c>
      <c r="B363" s="306"/>
      <c r="C363" s="306"/>
      <c r="D363" s="306"/>
      <c r="E363" s="306"/>
      <c r="F363" s="307"/>
      <c r="G363" s="154">
        <v>2</v>
      </c>
      <c r="H363" s="145">
        <v>3</v>
      </c>
      <c r="I363" s="156">
        <v>4</v>
      </c>
      <c r="J363" s="165">
        <v>5</v>
      </c>
      <c r="K363" s="155">
        <v>6</v>
      </c>
      <c r="L363" s="155">
        <v>7</v>
      </c>
    </row>
    <row r="364" spans="1:12" ht="21" customHeight="1">
      <c r="A364" s="27">
        <v>3</v>
      </c>
      <c r="B364" s="27">
        <v>3</v>
      </c>
      <c r="C364" s="26">
        <v>2</v>
      </c>
      <c r="D364" s="37">
        <v>3</v>
      </c>
      <c r="E364" s="45">
        <v>1</v>
      </c>
      <c r="F364" s="25"/>
      <c r="G364" s="45" t="s">
        <v>334</v>
      </c>
      <c r="H364" s="244" t="s">
        <v>546</v>
      </c>
      <c r="I364" s="89">
        <f>I365+I366</f>
        <v>0</v>
      </c>
      <c r="J364" s="89">
        <f>J365+J366</f>
        <v>0</v>
      </c>
      <c r="K364" s="89">
        <f>K365+K366</f>
        <v>0</v>
      </c>
      <c r="L364" s="89">
        <f>L365+L366</f>
        <v>0</v>
      </c>
    </row>
    <row r="365" spans="1:12" ht="28.5" customHeight="1">
      <c r="A365" s="27">
        <v>3</v>
      </c>
      <c r="B365" s="27">
        <v>3</v>
      </c>
      <c r="C365" s="26">
        <v>2</v>
      </c>
      <c r="D365" s="37">
        <v>3</v>
      </c>
      <c r="E365" s="45">
        <v>1</v>
      </c>
      <c r="F365" s="25">
        <v>1</v>
      </c>
      <c r="G365" s="45" t="s">
        <v>335</v>
      </c>
      <c r="H365" s="241" t="s">
        <v>547</v>
      </c>
      <c r="I365" s="92"/>
      <c r="J365" s="92"/>
      <c r="K365" s="92"/>
      <c r="L365" s="93"/>
    </row>
    <row r="366" spans="1:12" ht="27.75" customHeight="1">
      <c r="A366" s="27">
        <v>3</v>
      </c>
      <c r="B366" s="27">
        <v>3</v>
      </c>
      <c r="C366" s="26">
        <v>2</v>
      </c>
      <c r="D366" s="37">
        <v>3</v>
      </c>
      <c r="E366" s="45">
        <v>1</v>
      </c>
      <c r="F366" s="25">
        <v>2</v>
      </c>
      <c r="G366" s="45" t="s">
        <v>322</v>
      </c>
      <c r="H366" s="244" t="s">
        <v>548</v>
      </c>
      <c r="I366" s="81"/>
      <c r="J366" s="81"/>
      <c r="K366" s="81"/>
      <c r="L366" s="81"/>
    </row>
    <row r="367" spans="1:12" ht="21.75">
      <c r="A367" s="27">
        <v>3</v>
      </c>
      <c r="B367" s="27">
        <v>3</v>
      </c>
      <c r="C367" s="26">
        <v>2</v>
      </c>
      <c r="D367" s="37">
        <v>4</v>
      </c>
      <c r="E367" s="37"/>
      <c r="F367" s="31"/>
      <c r="G367" s="37" t="s">
        <v>323</v>
      </c>
      <c r="H367" s="232" t="s">
        <v>549</v>
      </c>
      <c r="I367" s="89">
        <f>I368</f>
        <v>0</v>
      </c>
      <c r="J367" s="90">
        <f>J368</f>
        <v>0</v>
      </c>
      <c r="K367" s="90">
        <f>K368</f>
        <v>0</v>
      </c>
      <c r="L367" s="91">
        <f>L368</f>
        <v>0</v>
      </c>
    </row>
    <row r="368" spans="1:12" ht="22.5">
      <c r="A368" s="48">
        <v>3</v>
      </c>
      <c r="B368" s="48">
        <v>3</v>
      </c>
      <c r="C368" s="36">
        <v>2</v>
      </c>
      <c r="D368" s="41">
        <v>4</v>
      </c>
      <c r="E368" s="41">
        <v>1</v>
      </c>
      <c r="F368" s="29"/>
      <c r="G368" s="37" t="s">
        <v>323</v>
      </c>
      <c r="H368" s="233" t="s">
        <v>550</v>
      </c>
      <c r="I368" s="86">
        <f>SUM(I369:I370)</f>
        <v>0</v>
      </c>
      <c r="J368" s="87">
        <f>SUM(J369:J370)</f>
        <v>0</v>
      </c>
      <c r="K368" s="87">
        <f>SUM(K369:K370)</f>
        <v>0</v>
      </c>
      <c r="L368" s="88">
        <f>SUM(L369:L370)</f>
        <v>0</v>
      </c>
    </row>
    <row r="369" spans="1:12" ht="24.75" customHeight="1">
      <c r="A369" s="27">
        <v>3</v>
      </c>
      <c r="B369" s="27">
        <v>3</v>
      </c>
      <c r="C369" s="26">
        <v>2</v>
      </c>
      <c r="D369" s="37">
        <v>4</v>
      </c>
      <c r="E369" s="37">
        <v>1</v>
      </c>
      <c r="F369" s="31">
        <v>1</v>
      </c>
      <c r="G369" s="37" t="s">
        <v>336</v>
      </c>
      <c r="H369" s="232" t="s">
        <v>551</v>
      </c>
      <c r="I369" s="81"/>
      <c r="J369" s="81"/>
      <c r="K369" s="81"/>
      <c r="L369" s="81"/>
    </row>
    <row r="370" spans="1:12" ht="22.5">
      <c r="A370" s="27">
        <v>3</v>
      </c>
      <c r="B370" s="27">
        <v>3</v>
      </c>
      <c r="C370" s="26">
        <v>2</v>
      </c>
      <c r="D370" s="37">
        <v>4</v>
      </c>
      <c r="E370" s="37">
        <v>1</v>
      </c>
      <c r="F370" s="31">
        <v>2</v>
      </c>
      <c r="G370" s="37" t="s">
        <v>337</v>
      </c>
      <c r="H370" s="233" t="s">
        <v>552</v>
      </c>
      <c r="I370" s="81"/>
      <c r="J370" s="81"/>
      <c r="K370" s="81"/>
      <c r="L370" s="81"/>
    </row>
    <row r="371" spans="1:12" ht="25.5">
      <c r="A371" s="27">
        <v>3</v>
      </c>
      <c r="B371" s="27">
        <v>3</v>
      </c>
      <c r="C371" s="26">
        <v>2</v>
      </c>
      <c r="D371" s="37">
        <v>5</v>
      </c>
      <c r="E371" s="37"/>
      <c r="F371" s="31"/>
      <c r="G371" s="37" t="s">
        <v>338</v>
      </c>
      <c r="H371" s="232" t="s">
        <v>553</v>
      </c>
      <c r="I371" s="89">
        <f t="shared" ref="I371:L372" si="29">I372</f>
        <v>0</v>
      </c>
      <c r="J371" s="90">
        <f t="shared" si="29"/>
        <v>0</v>
      </c>
      <c r="K371" s="90">
        <f t="shared" si="29"/>
        <v>0</v>
      </c>
      <c r="L371" s="91">
        <f t="shared" si="29"/>
        <v>0</v>
      </c>
    </row>
    <row r="372" spans="1:12" ht="25.5">
      <c r="A372" s="48">
        <v>3</v>
      </c>
      <c r="B372" s="48">
        <v>3</v>
      </c>
      <c r="C372" s="36">
        <v>2</v>
      </c>
      <c r="D372" s="41">
        <v>5</v>
      </c>
      <c r="E372" s="41">
        <v>1</v>
      </c>
      <c r="F372" s="29"/>
      <c r="G372" s="37" t="s">
        <v>338</v>
      </c>
      <c r="H372" s="233" t="s">
        <v>554</v>
      </c>
      <c r="I372" s="86">
        <f t="shared" si="29"/>
        <v>0</v>
      </c>
      <c r="J372" s="87">
        <f t="shared" si="29"/>
        <v>0</v>
      </c>
      <c r="K372" s="87">
        <f t="shared" si="29"/>
        <v>0</v>
      </c>
      <c r="L372" s="88">
        <f t="shared" si="29"/>
        <v>0</v>
      </c>
    </row>
    <row r="373" spans="1:12" ht="25.5">
      <c r="A373" s="27">
        <v>3</v>
      </c>
      <c r="B373" s="27">
        <v>3</v>
      </c>
      <c r="C373" s="26">
        <v>2</v>
      </c>
      <c r="D373" s="37">
        <v>5</v>
      </c>
      <c r="E373" s="37">
        <v>1</v>
      </c>
      <c r="F373" s="31">
        <v>1</v>
      </c>
      <c r="G373" s="37" t="s">
        <v>338</v>
      </c>
      <c r="H373" s="232" t="s">
        <v>555</v>
      </c>
      <c r="I373" s="92"/>
      <c r="J373" s="92"/>
      <c r="K373" s="92"/>
      <c r="L373" s="93"/>
    </row>
    <row r="374" spans="1:12" ht="25.5" customHeight="1">
      <c r="A374" s="27">
        <v>3</v>
      </c>
      <c r="B374" s="27">
        <v>3</v>
      </c>
      <c r="C374" s="26">
        <v>2</v>
      </c>
      <c r="D374" s="37">
        <v>6</v>
      </c>
      <c r="E374" s="37"/>
      <c r="F374" s="31"/>
      <c r="G374" s="37" t="s">
        <v>128</v>
      </c>
      <c r="H374" s="233" t="s">
        <v>556</v>
      </c>
      <c r="I374" s="89">
        <f t="shared" ref="I374:L375" si="30">I375</f>
        <v>0</v>
      </c>
      <c r="J374" s="90">
        <f t="shared" si="30"/>
        <v>0</v>
      </c>
      <c r="K374" s="90">
        <f t="shared" si="30"/>
        <v>0</v>
      </c>
      <c r="L374" s="91">
        <f t="shared" si="30"/>
        <v>0</v>
      </c>
    </row>
    <row r="375" spans="1:12" ht="22.5" customHeight="1">
      <c r="A375" s="27">
        <v>3</v>
      </c>
      <c r="B375" s="27">
        <v>3</v>
      </c>
      <c r="C375" s="26">
        <v>2</v>
      </c>
      <c r="D375" s="37">
        <v>6</v>
      </c>
      <c r="E375" s="37">
        <v>1</v>
      </c>
      <c r="F375" s="31"/>
      <c r="G375" s="37" t="s">
        <v>128</v>
      </c>
      <c r="H375" s="232" t="s">
        <v>557</v>
      </c>
      <c r="I375" s="89">
        <f t="shared" si="30"/>
        <v>0</v>
      </c>
      <c r="J375" s="90">
        <f t="shared" si="30"/>
        <v>0</v>
      </c>
      <c r="K375" s="90">
        <f t="shared" si="30"/>
        <v>0</v>
      </c>
      <c r="L375" s="91">
        <f t="shared" si="30"/>
        <v>0</v>
      </c>
    </row>
    <row r="376" spans="1:12" ht="23.25" customHeight="1">
      <c r="A376" s="30">
        <v>3</v>
      </c>
      <c r="B376" s="30">
        <v>3</v>
      </c>
      <c r="C376" s="34">
        <v>2</v>
      </c>
      <c r="D376" s="39">
        <v>6</v>
      </c>
      <c r="E376" s="39">
        <v>1</v>
      </c>
      <c r="F376" s="54">
        <v>1</v>
      </c>
      <c r="G376" s="39" t="s">
        <v>128</v>
      </c>
      <c r="H376" s="233" t="s">
        <v>558</v>
      </c>
      <c r="I376" s="92"/>
      <c r="J376" s="92"/>
      <c r="K376" s="92"/>
      <c r="L376" s="93"/>
    </row>
    <row r="377" spans="1:12" ht="24.75" customHeight="1">
      <c r="A377" s="27">
        <v>3</v>
      </c>
      <c r="B377" s="27">
        <v>3</v>
      </c>
      <c r="C377" s="26">
        <v>2</v>
      </c>
      <c r="D377" s="37">
        <v>7</v>
      </c>
      <c r="E377" s="37"/>
      <c r="F377" s="31"/>
      <c r="G377" s="37" t="s">
        <v>339</v>
      </c>
      <c r="H377" s="232" t="s">
        <v>559</v>
      </c>
      <c r="I377" s="89">
        <f>I378</f>
        <v>0</v>
      </c>
      <c r="J377" s="90">
        <f t="shared" ref="J377:L378" si="31">J378</f>
        <v>0</v>
      </c>
      <c r="K377" s="90">
        <f t="shared" si="31"/>
        <v>0</v>
      </c>
      <c r="L377" s="91">
        <f t="shared" si="31"/>
        <v>0</v>
      </c>
    </row>
    <row r="378" spans="1:12" ht="23.25" customHeight="1">
      <c r="A378" s="30">
        <v>3</v>
      </c>
      <c r="B378" s="30">
        <v>3</v>
      </c>
      <c r="C378" s="34">
        <v>2</v>
      </c>
      <c r="D378" s="39">
        <v>7</v>
      </c>
      <c r="E378" s="39">
        <v>1</v>
      </c>
      <c r="F378" s="54"/>
      <c r="G378" s="37" t="s">
        <v>339</v>
      </c>
      <c r="H378" s="233" t="s">
        <v>560</v>
      </c>
      <c r="I378" s="91">
        <f>I379</f>
        <v>0</v>
      </c>
      <c r="J378" s="90">
        <f t="shared" si="31"/>
        <v>0</v>
      </c>
      <c r="K378" s="90">
        <f t="shared" si="31"/>
        <v>0</v>
      </c>
      <c r="L378" s="91">
        <f t="shared" si="31"/>
        <v>0</v>
      </c>
    </row>
    <row r="379" spans="1:12" ht="28.5" customHeight="1">
      <c r="A379" s="27">
        <v>3</v>
      </c>
      <c r="B379" s="27">
        <v>3</v>
      </c>
      <c r="C379" s="26">
        <v>2</v>
      </c>
      <c r="D379" s="37">
        <v>7</v>
      </c>
      <c r="E379" s="37">
        <v>1</v>
      </c>
      <c r="F379" s="31">
        <v>1</v>
      </c>
      <c r="G379" s="37" t="s">
        <v>340</v>
      </c>
      <c r="H379" s="232" t="s">
        <v>561</v>
      </c>
      <c r="I379" s="92"/>
      <c r="J379" s="92"/>
      <c r="K379" s="92"/>
      <c r="L379" s="93"/>
    </row>
    <row r="380" spans="1:12" ht="30" customHeight="1">
      <c r="A380" s="33">
        <v>3</v>
      </c>
      <c r="B380" s="33">
        <v>3</v>
      </c>
      <c r="C380" s="35">
        <v>2</v>
      </c>
      <c r="D380" s="40">
        <v>7</v>
      </c>
      <c r="E380" s="40">
        <v>1</v>
      </c>
      <c r="F380" s="53">
        <v>2</v>
      </c>
      <c r="G380" s="40" t="s">
        <v>341</v>
      </c>
      <c r="H380" s="246">
        <v>328</v>
      </c>
      <c r="I380" s="92"/>
      <c r="J380" s="231"/>
      <c r="K380" s="231"/>
      <c r="L380" s="93"/>
    </row>
    <row r="381" spans="1:12" ht="18.75" customHeight="1">
      <c r="A381" s="67"/>
      <c r="B381" s="67"/>
      <c r="C381" s="68"/>
      <c r="D381" s="60"/>
      <c r="E381" s="69"/>
      <c r="F381" s="70"/>
      <c r="G381" s="181" t="s">
        <v>138</v>
      </c>
      <c r="H381" s="233" t="s">
        <v>562</v>
      </c>
      <c r="I381" s="96">
        <f>SUM(I30+I182)</f>
        <v>0</v>
      </c>
      <c r="J381" s="97">
        <f>SUM(J30+J182)</f>
        <v>0</v>
      </c>
      <c r="K381" s="97">
        <f>SUM(K30+K182)</f>
        <v>0</v>
      </c>
      <c r="L381" s="98">
        <f>SUM(L30+L182)</f>
        <v>0</v>
      </c>
    </row>
    <row r="384" spans="1:12">
      <c r="A384" s="7"/>
      <c r="B384" s="7"/>
      <c r="C384" s="7"/>
      <c r="D384" s="137"/>
      <c r="E384" s="137"/>
      <c r="F384" s="137"/>
      <c r="G384" s="138"/>
      <c r="H384" s="23"/>
      <c r="K384" s="62"/>
      <c r="L384" s="62"/>
    </row>
    <row r="385" spans="1:12" ht="18.75">
      <c r="A385" s="140"/>
      <c r="B385" s="140"/>
      <c r="C385" s="140"/>
      <c r="D385" s="183" t="s">
        <v>174</v>
      </c>
      <c r="E385"/>
      <c r="F385"/>
      <c r="G385"/>
      <c r="H385"/>
      <c r="I385" s="139" t="s">
        <v>132</v>
      </c>
      <c r="K385" s="308" t="s">
        <v>133</v>
      </c>
      <c r="L385" s="308"/>
    </row>
    <row r="386" spans="1:12" ht="15.75">
      <c r="I386" s="116"/>
      <c r="K386" s="116"/>
      <c r="L386" s="116"/>
    </row>
    <row r="387" spans="1:12" ht="15.75">
      <c r="D387" s="62"/>
      <c r="E387" s="62"/>
      <c r="F387" s="185"/>
      <c r="G387" s="62"/>
      <c r="I387" s="116"/>
      <c r="K387" s="186"/>
      <c r="L387" s="186"/>
    </row>
    <row r="388" spans="1:12" ht="18.75">
      <c r="D388" s="309" t="s">
        <v>175</v>
      </c>
      <c r="E388" s="310"/>
      <c r="F388" s="310"/>
      <c r="G388" s="310"/>
      <c r="H388" s="184"/>
      <c r="I388" s="139" t="s">
        <v>132</v>
      </c>
      <c r="K388" s="308" t="s">
        <v>133</v>
      </c>
      <c r="L388" s="308"/>
    </row>
  </sheetData>
  <protectedRanges>
    <protectedRange sqref="G384:L384" name="Range74"/>
    <protectedRange sqref="A23:I24" name="Range72"/>
    <protectedRange sqref="J173:L174 J179:L179 I180:I181 I178:L178 J181:L181" name="Range71"/>
    <protectedRange sqref="A9:L9" name="Range69"/>
    <protectedRange sqref="K23:L24" name="Range67"/>
    <protectedRange sqref="L21" name="Range65"/>
    <protectedRange sqref="I379:L380" name="Range61"/>
    <protectedRange sqref="I373:L373" name="Range59"/>
    <protectedRange sqref="I341:L341 L259 L195 L200 I273:L273 I334:L334 L190 I270:L270 L267 L242 L192 L244:L251 L209 L221 L231 L213 L218 L202 I365:L365" name="Range53"/>
    <protectedRange sqref="J335:L335" name="Range51"/>
    <protectedRange sqref="I180:L180 I195:K196 J231:K231 I190:K192 I221:K224 I335 I187:L187 J175:L175 I209:K213 I366:L366 I218:K218 I200:K202 I242:K251 I326:L327 I369:L370 I349:L357 I360:L361 I338 I173:I174 J173:L173 I205:L205 L191 L196 L201 L210:L212 L222:L224 I232:L237 L243 I254:L255 J58:L59 I259:K259 I258:L258 I274:L274 I331:L331 I345:L345 I178:L178 I197:L197 I225:L227 I278:L287 I290:L291 I294:L295 I298:L299 I302:L302 I305:L305 I262:L263 I315:L323 J164:L164 J154:L154 J134:L134 J108:L112 J92:L92 J84:L84 J55:L55 I308:L309" name="Range37"/>
    <protectedRange sqref="I231" name="Range33"/>
    <protectedRange sqref="I175" name="Range23"/>
    <protectedRange sqref="I164" name="Range21"/>
    <protectedRange sqref="I153:L153 I154" name="Range19"/>
    <protectedRange sqref="I140:L141" name="Socialines ismokos 2.7"/>
    <protectedRange sqref="I130:L130" name="Imokos 2.6.4"/>
    <protectedRange sqref="I122:L122" name="Imokos i ES 2.6.1.1"/>
    <protectedRange sqref="I107:L107 I108:I112" name="dOTACIJOS 2.5.3"/>
    <protectedRange sqref="I97:L98" name="Dotacijos"/>
    <protectedRange sqref="I84" name="Turto islaidos 2.3.2.1"/>
    <protectedRange sqref="I73:L75" name="Turto islaidos 2.3.1.2"/>
    <protectedRange sqref="I54 I52" name="Range3"/>
    <protectedRange sqref="I35:I36" name="Islaidos 2.1"/>
    <protectedRange sqref="I40:L40 J35:L36 I45:I51" name="Islaidos 2.2"/>
    <protectedRange sqref="I68:L70" name="Turto islaidos 2.3"/>
    <protectedRange sqref="I78:L80" name="Turto islaidos 2.3.1.3"/>
    <protectedRange sqref="I91:L91 I89:L89 I92" name="Subsidijos 2.4"/>
    <protectedRange sqref="I102:L103" name="Dotacijos 2.5.2.1"/>
    <protectedRange sqref="I117:L118" name="iMOKOS I es 2.6"/>
    <protectedRange sqref="I126:L126" name="Imokos i ES 2.6.3.1"/>
    <protectedRange sqref="I134" name="Imokos 2.6.5.1"/>
    <protectedRange sqref="I145:L149" name="Range18"/>
    <protectedRange sqref="I159:L161" name="Range20"/>
    <protectedRange sqref="I169:L169" name="Range22"/>
    <protectedRange sqref="I267:K267" name="Range38"/>
    <protectedRange sqref="I330:L330" name="Range50"/>
    <protectedRange sqref="J338:L338" name="Range52"/>
    <protectedRange sqref="I344:L344" name="Range54"/>
    <protectedRange sqref="I376:L376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3 I58:I59" name="Range57"/>
    <protectedRange sqref="H26 A19:F22 H19:J22 G19:G20 G22" name="Range73"/>
    <protectedRange sqref="I235:L237" name="Range55"/>
  </protectedRanges>
  <customSheetViews>
    <customSheetView guid="{AB76119C-598D-4DE6-83B4-ADE280D3AF99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112AFAC2-77EA-44AA-BEEF-6812D11534CE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75BFD04C-8D34-49C9-A422-0335B0ABD698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428EA34C-FA7D-4C0A-A3C2-9B07997442C4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</customSheetViews>
  <mergeCells count="31">
    <mergeCell ref="D388:G388"/>
    <mergeCell ref="A310:F310"/>
    <mergeCell ref="K388:L388"/>
    <mergeCell ref="A179:F179"/>
    <mergeCell ref="A217:F217"/>
    <mergeCell ref="A264:F264"/>
    <mergeCell ref="K385:L385"/>
    <mergeCell ref="A363:F363"/>
    <mergeCell ref="A53:F53"/>
    <mergeCell ref="A90:F90"/>
    <mergeCell ref="H27:H28"/>
    <mergeCell ref="G16:K16"/>
    <mergeCell ref="C22:I22"/>
    <mergeCell ref="G25:H25"/>
    <mergeCell ref="A27:F28"/>
    <mergeCell ref="A135:F135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365"/>
  <sheetViews>
    <sheetView showZeros="0" tabSelected="1" topLeftCell="A145" zoomScaleNormal="100" zoomScaleSheetLayoutView="120" workbookViewId="0">
      <selection activeCell="A177" sqref="A177:XFD358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bestFit="1" customWidth="1"/>
    <col min="18" max="18" width="34.42578125" style="1" customWidth="1"/>
    <col min="19" max="16384" width="9.140625" style="1"/>
  </cols>
  <sheetData>
    <row r="1" spans="1:17" ht="15" customHeight="1">
      <c r="G1" s="182"/>
      <c r="H1" s="121"/>
      <c r="I1" s="120"/>
      <c r="J1" s="19" t="s">
        <v>181</v>
      </c>
      <c r="K1" s="19"/>
      <c r="L1" s="19"/>
      <c r="M1" s="5"/>
      <c r="N1" s="19"/>
      <c r="O1" s="19"/>
      <c r="P1" s="19"/>
    </row>
    <row r="2" spans="1:17" ht="14.25" customHeight="1">
      <c r="H2" s="122"/>
      <c r="I2"/>
      <c r="J2" s="19" t="s">
        <v>182</v>
      </c>
      <c r="K2" s="19"/>
      <c r="L2" s="19"/>
      <c r="M2" s="5"/>
      <c r="N2" s="19"/>
      <c r="O2" s="19"/>
      <c r="P2" s="19"/>
    </row>
    <row r="3" spans="1:17" ht="13.5" customHeight="1">
      <c r="H3" s="21"/>
      <c r="I3" s="122"/>
      <c r="J3" s="19" t="s">
        <v>183</v>
      </c>
      <c r="K3" s="19"/>
      <c r="L3" s="19"/>
      <c r="M3" s="5"/>
      <c r="N3" s="19"/>
      <c r="O3" s="19"/>
      <c r="P3" s="19"/>
    </row>
    <row r="4" spans="1:17" ht="14.25" customHeight="1">
      <c r="G4" s="13" t="s">
        <v>146</v>
      </c>
      <c r="H4" s="122"/>
      <c r="I4"/>
      <c r="J4" s="19" t="s">
        <v>184</v>
      </c>
      <c r="K4" s="19"/>
      <c r="L4" s="19"/>
      <c r="M4" s="5"/>
      <c r="N4" s="73"/>
      <c r="O4" s="73"/>
      <c r="P4" s="19"/>
    </row>
    <row r="5" spans="1:17" ht="12" customHeight="1">
      <c r="H5" s="123"/>
      <c r="I5"/>
      <c r="J5" s="19" t="s">
        <v>738</v>
      </c>
      <c r="K5" s="19"/>
      <c r="L5" s="19"/>
      <c r="M5" s="5"/>
      <c r="N5" s="19"/>
      <c r="O5" s="19"/>
      <c r="P5" s="19"/>
      <c r="Q5" s="19"/>
    </row>
    <row r="6" spans="1:17" ht="15.75" customHeight="1">
      <c r="G6" s="283" t="s">
        <v>739</v>
      </c>
      <c r="H6" s="284"/>
      <c r="I6" s="284"/>
      <c r="J6" s="284"/>
      <c r="K6" s="284"/>
      <c r="L6" s="20"/>
      <c r="M6" s="5"/>
    </row>
    <row r="7" spans="1:17" ht="18.75" customHeight="1">
      <c r="A7" s="326" t="s">
        <v>173</v>
      </c>
      <c r="B7" s="327"/>
      <c r="C7" s="327"/>
      <c r="D7" s="327"/>
      <c r="E7" s="327"/>
      <c r="F7" s="327"/>
      <c r="G7" s="327"/>
      <c r="H7" s="327"/>
      <c r="I7" s="327"/>
      <c r="J7" s="327"/>
      <c r="K7" s="327"/>
      <c r="L7" s="327"/>
      <c r="M7" s="5"/>
    </row>
    <row r="8" spans="1:17" ht="14.25" customHeight="1">
      <c r="A8" s="132"/>
      <c r="B8" s="133"/>
      <c r="C8" s="133"/>
      <c r="D8" s="133"/>
      <c r="E8" s="133"/>
      <c r="F8" s="133"/>
      <c r="G8" s="347" t="s">
        <v>161</v>
      </c>
      <c r="H8" s="347"/>
      <c r="I8" s="347"/>
      <c r="J8" s="347"/>
      <c r="K8" s="347"/>
      <c r="L8" s="133"/>
      <c r="M8" s="5"/>
    </row>
    <row r="9" spans="1:17" ht="16.5" customHeight="1">
      <c r="A9" s="345" t="s">
        <v>755</v>
      </c>
      <c r="B9" s="345"/>
      <c r="C9" s="345"/>
      <c r="D9" s="345"/>
      <c r="E9" s="345"/>
      <c r="F9" s="345"/>
      <c r="G9" s="345"/>
      <c r="H9" s="345"/>
      <c r="I9" s="345"/>
      <c r="J9" s="345"/>
      <c r="K9" s="345"/>
      <c r="L9" s="345"/>
      <c r="M9" s="5"/>
      <c r="P9" s="1" t="s">
        <v>154</v>
      </c>
    </row>
    <row r="10" spans="1:17" ht="15.75" customHeight="1">
      <c r="G10" s="346" t="s">
        <v>756</v>
      </c>
      <c r="H10" s="346"/>
      <c r="I10" s="346"/>
      <c r="J10" s="346"/>
      <c r="K10" s="346"/>
      <c r="M10" s="5"/>
    </row>
    <row r="11" spans="1:17" ht="12" customHeight="1">
      <c r="G11" s="348" t="s">
        <v>162</v>
      </c>
      <c r="H11" s="348"/>
      <c r="I11" s="348"/>
      <c r="J11" s="348"/>
      <c r="K11" s="348"/>
    </row>
    <row r="12" spans="1:17" ht="9" customHeight="1"/>
    <row r="13" spans="1:17" ht="12" customHeight="1">
      <c r="B13" s="345" t="s">
        <v>5</v>
      </c>
      <c r="C13" s="345"/>
      <c r="D13" s="345"/>
      <c r="E13" s="345"/>
      <c r="F13" s="345"/>
      <c r="G13" s="345"/>
      <c r="H13" s="345"/>
      <c r="I13" s="345"/>
      <c r="J13" s="345"/>
      <c r="K13" s="345"/>
      <c r="L13" s="345"/>
    </row>
    <row r="14" spans="1:17" ht="12" customHeight="1"/>
    <row r="15" spans="1:17" ht="12.75" customHeight="1">
      <c r="G15" s="346" t="s">
        <v>165</v>
      </c>
      <c r="H15" s="346"/>
      <c r="I15" s="346"/>
      <c r="J15" s="346"/>
      <c r="K15" s="346"/>
    </row>
    <row r="16" spans="1:17" ht="11.25" customHeight="1">
      <c r="G16" s="339" t="s">
        <v>166</v>
      </c>
      <c r="H16" s="339"/>
      <c r="I16" s="339"/>
      <c r="J16" s="339"/>
      <c r="K16" s="339"/>
    </row>
    <row r="17" spans="1:19">
      <c r="B17"/>
      <c r="C17"/>
      <c r="D17"/>
      <c r="E17" s="304" t="s">
        <v>754</v>
      </c>
      <c r="F17" s="303"/>
      <c r="G17" s="304"/>
      <c r="H17" s="303"/>
      <c r="I17" s="303"/>
      <c r="J17" s="303"/>
      <c r="K17" s="303"/>
      <c r="L17"/>
    </row>
    <row r="18" spans="1:19" ht="12" customHeight="1">
      <c r="A18" s="311" t="s">
        <v>177</v>
      </c>
      <c r="B18" s="311"/>
      <c r="C18" s="311"/>
      <c r="D18" s="311"/>
      <c r="E18" s="311"/>
      <c r="F18" s="311"/>
      <c r="G18" s="311"/>
      <c r="H18" s="311"/>
      <c r="I18" s="311"/>
      <c r="J18" s="311"/>
      <c r="K18" s="311"/>
      <c r="L18" s="311"/>
      <c r="M18" s="71"/>
    </row>
    <row r="19" spans="1:19" ht="12" customHeight="1">
      <c r="F19" s="1"/>
      <c r="J19" s="6"/>
      <c r="K19" s="124"/>
      <c r="L19" s="125" t="s">
        <v>8</v>
      </c>
      <c r="M19" s="71"/>
      <c r="S19" s="1">
        <v>0</v>
      </c>
    </row>
    <row r="20" spans="1:19" ht="11.25" customHeight="1">
      <c r="F20" s="1"/>
      <c r="J20" s="126" t="s">
        <v>153</v>
      </c>
      <c r="K20" s="127"/>
      <c r="L20" s="128">
        <v>13</v>
      </c>
      <c r="M20" s="71"/>
    </row>
    <row r="21" spans="1:19" ht="12" customHeight="1">
      <c r="E21" s="19"/>
      <c r="F21" s="22"/>
      <c r="I21" s="129"/>
      <c r="J21" s="129"/>
      <c r="K21" s="130" t="s">
        <v>0</v>
      </c>
      <c r="L21" s="11">
        <v>1030000</v>
      </c>
      <c r="M21" s="71"/>
    </row>
    <row r="22" spans="1:19" ht="12.75" customHeight="1">
      <c r="C22" s="349"/>
      <c r="D22" s="350"/>
      <c r="E22" s="350"/>
      <c r="F22" s="350"/>
      <c r="G22" s="350"/>
      <c r="H22" s="350"/>
      <c r="I22" s="350"/>
      <c r="J22" s="3"/>
      <c r="K22" s="130" t="s">
        <v>1</v>
      </c>
      <c r="L22" s="12">
        <v>190005293</v>
      </c>
      <c r="M22" s="71"/>
    </row>
    <row r="23" spans="1:19" ht="12" customHeight="1">
      <c r="D23" s="3"/>
      <c r="E23" s="3"/>
      <c r="F23" s="3"/>
      <c r="G23" s="187"/>
      <c r="H23" s="176"/>
      <c r="I23" s="3"/>
      <c r="J23" s="131" t="s">
        <v>6</v>
      </c>
      <c r="K23" s="285">
        <v>4000183</v>
      </c>
      <c r="L23" s="286" t="s">
        <v>753</v>
      </c>
      <c r="M23" s="71"/>
    </row>
    <row r="24" spans="1:19" ht="12.75" customHeight="1">
      <c r="D24" s="3"/>
      <c r="E24" s="3"/>
      <c r="F24" s="3"/>
      <c r="G24" s="173" t="s">
        <v>167</v>
      </c>
      <c r="H24" s="178"/>
      <c r="I24" s="180"/>
      <c r="J24" s="175"/>
      <c r="K24" s="287"/>
      <c r="L24" s="286">
        <v>278</v>
      </c>
      <c r="M24" s="71"/>
    </row>
    <row r="25" spans="1:19" ht="13.5" customHeight="1">
      <c r="D25" s="3"/>
      <c r="E25" s="3"/>
      <c r="F25" s="3"/>
      <c r="G25" s="340" t="s">
        <v>7</v>
      </c>
      <c r="H25" s="340"/>
      <c r="I25" s="288" t="s">
        <v>746</v>
      </c>
      <c r="J25" s="289" t="s">
        <v>747</v>
      </c>
      <c r="K25" s="286" t="s">
        <v>748</v>
      </c>
      <c r="L25" s="286" t="s">
        <v>748</v>
      </c>
      <c r="M25" s="71"/>
    </row>
    <row r="26" spans="1:19" ht="14.25" customHeight="1">
      <c r="A26" s="18"/>
      <c r="B26" s="18"/>
      <c r="C26" s="18"/>
      <c r="D26" s="18"/>
      <c r="E26" s="18"/>
      <c r="F26" s="15"/>
      <c r="G26" s="16"/>
      <c r="I26" s="16"/>
      <c r="J26" s="16"/>
      <c r="K26" s="17"/>
      <c r="L26" s="134" t="s">
        <v>185</v>
      </c>
      <c r="M26" s="72"/>
    </row>
    <row r="27" spans="1:19" ht="24" customHeight="1">
      <c r="A27" s="353" t="s">
        <v>2</v>
      </c>
      <c r="B27" s="330"/>
      <c r="C27" s="330"/>
      <c r="D27" s="330"/>
      <c r="E27" s="330"/>
      <c r="F27" s="330"/>
      <c r="G27" s="333" t="s">
        <v>3</v>
      </c>
      <c r="H27" s="335" t="s">
        <v>143</v>
      </c>
      <c r="I27" s="337" t="s">
        <v>147</v>
      </c>
      <c r="J27" s="338"/>
      <c r="K27" s="320" t="s">
        <v>144</v>
      </c>
      <c r="L27" s="318" t="s">
        <v>168</v>
      </c>
      <c r="M27" s="72"/>
    </row>
    <row r="28" spans="1:19" ht="46.5" customHeight="1">
      <c r="A28" s="331"/>
      <c r="B28" s="332"/>
      <c r="C28" s="332"/>
      <c r="D28" s="332"/>
      <c r="E28" s="332"/>
      <c r="F28" s="332"/>
      <c r="G28" s="334"/>
      <c r="H28" s="336"/>
      <c r="I28" s="135" t="s">
        <v>142</v>
      </c>
      <c r="J28" s="136" t="s">
        <v>141</v>
      </c>
      <c r="K28" s="321"/>
      <c r="L28" s="319"/>
    </row>
    <row r="29" spans="1:19" ht="11.25" customHeight="1">
      <c r="A29" s="312" t="s">
        <v>139</v>
      </c>
      <c r="B29" s="313"/>
      <c r="C29" s="313"/>
      <c r="D29" s="313"/>
      <c r="E29" s="313"/>
      <c r="F29" s="314"/>
      <c r="G29" s="149">
        <v>2</v>
      </c>
      <c r="H29" s="150">
        <v>3</v>
      </c>
      <c r="I29" s="151" t="s">
        <v>140</v>
      </c>
      <c r="J29" s="152" t="s">
        <v>145</v>
      </c>
      <c r="K29" s="153">
        <v>6</v>
      </c>
      <c r="L29" s="153">
        <v>7</v>
      </c>
    </row>
    <row r="30" spans="1:19" s="10" customFormat="1" ht="14.25" customHeight="1">
      <c r="A30" s="35">
        <v>2</v>
      </c>
      <c r="B30" s="35"/>
      <c r="C30" s="40"/>
      <c r="D30" s="46"/>
      <c r="E30" s="35"/>
      <c r="F30" s="53"/>
      <c r="G30" s="46" t="s">
        <v>9</v>
      </c>
      <c r="H30" s="145">
        <v>1</v>
      </c>
      <c r="I30" s="74">
        <f>SUM(I31+I42+I61+I82+I89+I109+I131+I150+I160)</f>
        <v>35900</v>
      </c>
      <c r="J30" s="74">
        <f>SUM(J31+J42+J61+J82+J89+J109+J131+J150+J160)</f>
        <v>35900</v>
      </c>
      <c r="K30" s="75">
        <f>SUM(K31+K42+K61+K82+K89+K109+K131+K150+K160)</f>
        <v>35800</v>
      </c>
      <c r="L30" s="301">
        <f>SUM(L31+L42+L61+L82+L89+L109+L131+L150+L160)</f>
        <v>35800</v>
      </c>
    </row>
    <row r="31" spans="1:19" ht="16.5" customHeight="1">
      <c r="A31" s="35">
        <v>2</v>
      </c>
      <c r="B31" s="57">
        <v>1</v>
      </c>
      <c r="C31" s="41"/>
      <c r="D31" s="47"/>
      <c r="E31" s="36"/>
      <c r="F31" s="29"/>
      <c r="G31" s="52" t="s">
        <v>14</v>
      </c>
      <c r="H31" s="145">
        <v>2</v>
      </c>
      <c r="I31" s="74">
        <f>SUM(I32+I38)</f>
        <v>26400</v>
      </c>
      <c r="J31" s="74">
        <f>SUM(J32+J38)</f>
        <v>26400</v>
      </c>
      <c r="K31" s="76">
        <f>SUM(K32+K38)</f>
        <v>26400</v>
      </c>
      <c r="L31" s="302">
        <f>SUM(L32+L38)</f>
        <v>26400</v>
      </c>
      <c r="R31" s="1">
        <v>0</v>
      </c>
    </row>
    <row r="32" spans="1:19" ht="14.25" customHeight="1">
      <c r="A32" s="26">
        <v>2</v>
      </c>
      <c r="B32" s="26">
        <v>1</v>
      </c>
      <c r="C32" s="37">
        <v>1</v>
      </c>
      <c r="D32" s="45"/>
      <c r="E32" s="26"/>
      <c r="F32" s="31"/>
      <c r="G32" s="168" t="s">
        <v>15</v>
      </c>
      <c r="H32" s="145">
        <v>3</v>
      </c>
      <c r="I32" s="89">
        <f>SUM(I33)</f>
        <v>24500</v>
      </c>
      <c r="J32" s="89">
        <f t="shared" ref="J32:L34" si="0">SUM(J33)</f>
        <v>24500</v>
      </c>
      <c r="K32" s="91">
        <f t="shared" si="0"/>
        <v>24500</v>
      </c>
      <c r="L32" s="296">
        <f t="shared" si="0"/>
        <v>24500</v>
      </c>
      <c r="Q32" s="257"/>
      <c r="R32"/>
    </row>
    <row r="33" spans="1:19" ht="13.5" customHeight="1">
      <c r="A33" s="27">
        <v>2</v>
      </c>
      <c r="B33" s="26">
        <v>1</v>
      </c>
      <c r="C33" s="37">
        <v>1</v>
      </c>
      <c r="D33" s="45">
        <v>1</v>
      </c>
      <c r="E33" s="26"/>
      <c r="F33" s="31"/>
      <c r="G33" s="45" t="s">
        <v>15</v>
      </c>
      <c r="H33" s="145">
        <v>4</v>
      </c>
      <c r="I33" s="74">
        <f>SUM(I34+I36)</f>
        <v>24500</v>
      </c>
      <c r="J33" s="74">
        <f t="shared" si="0"/>
        <v>24500</v>
      </c>
      <c r="K33" s="74">
        <f t="shared" si="0"/>
        <v>24500</v>
      </c>
      <c r="L33" s="301">
        <f t="shared" si="0"/>
        <v>24500</v>
      </c>
      <c r="Q33" s="257"/>
      <c r="R33" s="257"/>
    </row>
    <row r="34" spans="1:19" ht="14.25" customHeight="1">
      <c r="A34" s="27">
        <v>2</v>
      </c>
      <c r="B34" s="26">
        <v>1</v>
      </c>
      <c r="C34" s="37">
        <v>1</v>
      </c>
      <c r="D34" s="45">
        <v>1</v>
      </c>
      <c r="E34" s="26">
        <v>1</v>
      </c>
      <c r="F34" s="31"/>
      <c r="G34" s="45" t="s">
        <v>84</v>
      </c>
      <c r="H34" s="145">
        <v>5</v>
      </c>
      <c r="I34" s="91">
        <f>SUM(I35)</f>
        <v>24500</v>
      </c>
      <c r="J34" s="91">
        <f t="shared" si="0"/>
        <v>24500</v>
      </c>
      <c r="K34" s="91">
        <f t="shared" si="0"/>
        <v>24500</v>
      </c>
      <c r="L34" s="298">
        <f t="shared" si="0"/>
        <v>24500</v>
      </c>
      <c r="Q34" s="257"/>
      <c r="R34" s="257"/>
    </row>
    <row r="35" spans="1:19" ht="14.25" customHeight="1">
      <c r="A35" s="27">
        <v>2</v>
      </c>
      <c r="B35" s="26">
        <v>1</v>
      </c>
      <c r="C35" s="37">
        <v>1</v>
      </c>
      <c r="D35" s="45">
        <v>1</v>
      </c>
      <c r="E35" s="26">
        <v>1</v>
      </c>
      <c r="F35" s="31">
        <v>1</v>
      </c>
      <c r="G35" s="45" t="s">
        <v>84</v>
      </c>
      <c r="H35" s="145">
        <v>6</v>
      </c>
      <c r="I35" s="78">
        <v>24500</v>
      </c>
      <c r="J35" s="78">
        <v>24500</v>
      </c>
      <c r="K35" s="78">
        <v>24500</v>
      </c>
      <c r="L35" s="78">
        <v>24500</v>
      </c>
      <c r="Q35" s="257"/>
      <c r="R35" s="257"/>
    </row>
    <row r="36" spans="1:19" ht="12.75" customHeight="1">
      <c r="A36" s="27">
        <v>2</v>
      </c>
      <c r="B36" s="26">
        <v>1</v>
      </c>
      <c r="C36" s="37">
        <v>1</v>
      </c>
      <c r="D36" s="45">
        <v>1</v>
      </c>
      <c r="E36" s="26">
        <v>2</v>
      </c>
      <c r="F36" s="31"/>
      <c r="G36" s="45" t="s">
        <v>16</v>
      </c>
      <c r="H36" s="145">
        <v>7</v>
      </c>
      <c r="I36" s="91">
        <f>I37</f>
        <v>0</v>
      </c>
      <c r="J36" s="91">
        <f t="shared" ref="J36:L36" si="1">J37</f>
        <v>0</v>
      </c>
      <c r="K36" s="91">
        <f>K37</f>
        <v>0</v>
      </c>
      <c r="L36" s="91">
        <f t="shared" si="1"/>
        <v>0</v>
      </c>
      <c r="Q36" s="257"/>
      <c r="R36" s="257"/>
    </row>
    <row r="37" spans="1:19" ht="12.75" customHeight="1">
      <c r="A37" s="27">
        <v>2</v>
      </c>
      <c r="B37" s="26">
        <v>1</v>
      </c>
      <c r="C37" s="37">
        <v>1</v>
      </c>
      <c r="D37" s="45">
        <v>1</v>
      </c>
      <c r="E37" s="26">
        <v>2</v>
      </c>
      <c r="F37" s="31">
        <v>1</v>
      </c>
      <c r="G37" s="45" t="s">
        <v>16</v>
      </c>
      <c r="H37" s="145">
        <v>8</v>
      </c>
      <c r="I37" s="80"/>
      <c r="J37" s="81"/>
      <c r="K37" s="80"/>
      <c r="L37" s="81"/>
      <c r="Q37" s="257"/>
      <c r="R37" s="257"/>
    </row>
    <row r="38" spans="1:19" ht="13.5" customHeight="1">
      <c r="A38" s="27">
        <v>2</v>
      </c>
      <c r="B38" s="26">
        <v>1</v>
      </c>
      <c r="C38" s="37">
        <v>2</v>
      </c>
      <c r="D38" s="45"/>
      <c r="E38" s="26"/>
      <c r="F38" s="31"/>
      <c r="G38" s="168" t="s">
        <v>85</v>
      </c>
      <c r="H38" s="145">
        <v>9</v>
      </c>
      <c r="I38" s="91">
        <f>I39</f>
        <v>1900</v>
      </c>
      <c r="J38" s="89">
        <f t="shared" ref="J38:L39" si="2">J39</f>
        <v>1900</v>
      </c>
      <c r="K38" s="91">
        <f t="shared" si="2"/>
        <v>1900</v>
      </c>
      <c r="L38" s="296">
        <f t="shared" si="2"/>
        <v>1900</v>
      </c>
      <c r="Q38" s="257"/>
      <c r="R38" s="257"/>
    </row>
    <row r="39" spans="1:19" ht="15.75">
      <c r="A39" s="27">
        <v>2</v>
      </c>
      <c r="B39" s="26">
        <v>1</v>
      </c>
      <c r="C39" s="37">
        <v>2</v>
      </c>
      <c r="D39" s="45">
        <v>1</v>
      </c>
      <c r="E39" s="26"/>
      <c r="F39" s="31"/>
      <c r="G39" s="45" t="s">
        <v>85</v>
      </c>
      <c r="H39" s="145">
        <v>10</v>
      </c>
      <c r="I39" s="91">
        <f>I40</f>
        <v>1900</v>
      </c>
      <c r="J39" s="89">
        <f t="shared" si="2"/>
        <v>1900</v>
      </c>
      <c r="K39" s="89">
        <f t="shared" si="2"/>
        <v>1900</v>
      </c>
      <c r="L39" s="296">
        <f t="shared" si="2"/>
        <v>1900</v>
      </c>
      <c r="Q39" s="257"/>
      <c r="R39"/>
    </row>
    <row r="40" spans="1:19" ht="13.5" customHeight="1">
      <c r="A40" s="27">
        <v>2</v>
      </c>
      <c r="B40" s="26">
        <v>1</v>
      </c>
      <c r="C40" s="37">
        <v>2</v>
      </c>
      <c r="D40" s="45">
        <v>1</v>
      </c>
      <c r="E40" s="26">
        <v>1</v>
      </c>
      <c r="F40" s="31"/>
      <c r="G40" s="45" t="s">
        <v>85</v>
      </c>
      <c r="H40" s="145">
        <v>11</v>
      </c>
      <c r="I40" s="89">
        <f>I41</f>
        <v>1900</v>
      </c>
      <c r="J40" s="89">
        <f>J41</f>
        <v>1900</v>
      </c>
      <c r="K40" s="89">
        <f>K41</f>
        <v>1900</v>
      </c>
      <c r="L40" s="296">
        <f>L41</f>
        <v>1900</v>
      </c>
      <c r="Q40" s="257"/>
      <c r="R40" s="257"/>
    </row>
    <row r="41" spans="1:19" ht="14.25" customHeight="1">
      <c r="A41" s="27">
        <v>2</v>
      </c>
      <c r="B41" s="26">
        <v>1</v>
      </c>
      <c r="C41" s="37">
        <v>2</v>
      </c>
      <c r="D41" s="45">
        <v>1</v>
      </c>
      <c r="E41" s="26">
        <v>1</v>
      </c>
      <c r="F41" s="31">
        <v>1</v>
      </c>
      <c r="G41" s="45" t="s">
        <v>85</v>
      </c>
      <c r="H41" s="145">
        <v>12</v>
      </c>
      <c r="I41" s="81">
        <v>1900</v>
      </c>
      <c r="J41" s="81">
        <v>1900</v>
      </c>
      <c r="K41" s="81">
        <v>1900</v>
      </c>
      <c r="L41" s="81">
        <v>1900</v>
      </c>
      <c r="Q41" s="257"/>
      <c r="R41" s="257"/>
    </row>
    <row r="42" spans="1:19" ht="26.25" customHeight="1">
      <c r="A42" s="28">
        <v>2</v>
      </c>
      <c r="B42" s="59">
        <v>2</v>
      </c>
      <c r="C42" s="41"/>
      <c r="D42" s="47"/>
      <c r="E42" s="36"/>
      <c r="F42" s="29"/>
      <c r="G42" s="52" t="s">
        <v>732</v>
      </c>
      <c r="H42" s="145">
        <v>13</v>
      </c>
      <c r="I42" s="82">
        <f>I43</f>
        <v>9300</v>
      </c>
      <c r="J42" s="83">
        <f t="shared" ref="J42:L44" si="3">J43</f>
        <v>9300</v>
      </c>
      <c r="K42" s="82">
        <f t="shared" si="3"/>
        <v>9300</v>
      </c>
      <c r="L42" s="297">
        <f t="shared" si="3"/>
        <v>9300</v>
      </c>
    </row>
    <row r="43" spans="1:19" ht="27" customHeight="1">
      <c r="A43" s="27">
        <v>2</v>
      </c>
      <c r="B43" s="26">
        <v>2</v>
      </c>
      <c r="C43" s="37">
        <v>1</v>
      </c>
      <c r="D43" s="45"/>
      <c r="E43" s="26"/>
      <c r="F43" s="31"/>
      <c r="G43" s="167" t="s">
        <v>732</v>
      </c>
      <c r="H43" s="145">
        <v>14</v>
      </c>
      <c r="I43" s="89">
        <f>I44</f>
        <v>9300</v>
      </c>
      <c r="J43" s="91">
        <f t="shared" si="3"/>
        <v>9300</v>
      </c>
      <c r="K43" s="89">
        <f t="shared" si="3"/>
        <v>9300</v>
      </c>
      <c r="L43" s="298">
        <f t="shared" si="3"/>
        <v>9300</v>
      </c>
      <c r="Q43" s="257"/>
      <c r="R43"/>
      <c r="S43" s="257"/>
    </row>
    <row r="44" spans="1:19" ht="15.75">
      <c r="A44" s="27">
        <v>2</v>
      </c>
      <c r="B44" s="26">
        <v>2</v>
      </c>
      <c r="C44" s="37">
        <v>1</v>
      </c>
      <c r="D44" s="45">
        <v>1</v>
      </c>
      <c r="E44" s="26"/>
      <c r="F44" s="31"/>
      <c r="G44" s="167" t="s">
        <v>732</v>
      </c>
      <c r="H44" s="145">
        <v>15</v>
      </c>
      <c r="I44" s="89">
        <f>I45</f>
        <v>9300</v>
      </c>
      <c r="J44" s="91">
        <f t="shared" si="3"/>
        <v>9300</v>
      </c>
      <c r="K44" s="104">
        <f t="shared" si="3"/>
        <v>9300</v>
      </c>
      <c r="L44" s="299">
        <f t="shared" si="3"/>
        <v>9300</v>
      </c>
      <c r="Q44" s="257"/>
      <c r="R44" s="257"/>
      <c r="S44"/>
    </row>
    <row r="45" spans="1:19" ht="24.75" customHeight="1">
      <c r="A45" s="30">
        <v>2</v>
      </c>
      <c r="B45" s="34">
        <v>2</v>
      </c>
      <c r="C45" s="39">
        <v>1</v>
      </c>
      <c r="D45" s="9">
        <v>1</v>
      </c>
      <c r="E45" s="34">
        <v>1</v>
      </c>
      <c r="F45" s="54"/>
      <c r="G45" s="167" t="s">
        <v>732</v>
      </c>
      <c r="H45" s="145">
        <v>16</v>
      </c>
      <c r="I45" s="105">
        <f>SUM(I46:I60)</f>
        <v>9300</v>
      </c>
      <c r="J45" s="105">
        <f>SUM(J46:J60)</f>
        <v>9300</v>
      </c>
      <c r="K45" s="107">
        <f>SUM(K46:K60)</f>
        <v>9300</v>
      </c>
      <c r="L45" s="300">
        <f>SUM(L46:L60)</f>
        <v>9300</v>
      </c>
      <c r="Q45" s="257"/>
      <c r="R45" s="257"/>
      <c r="S45"/>
    </row>
    <row r="46" spans="1:19" ht="15.75">
      <c r="A46" s="27">
        <v>2</v>
      </c>
      <c r="B46" s="26">
        <v>2</v>
      </c>
      <c r="C46" s="37">
        <v>1</v>
      </c>
      <c r="D46" s="45">
        <v>1</v>
      </c>
      <c r="E46" s="26">
        <v>1</v>
      </c>
      <c r="F46" s="32">
        <v>1</v>
      </c>
      <c r="G46" s="45" t="s">
        <v>667</v>
      </c>
      <c r="H46" s="145">
        <v>17</v>
      </c>
      <c r="I46" s="80"/>
      <c r="J46" s="80"/>
      <c r="K46" s="80"/>
      <c r="L46" s="80"/>
      <c r="Q46" s="257"/>
      <c r="R46" s="257"/>
      <c r="S46"/>
    </row>
    <row r="47" spans="1:19" ht="26.25" customHeight="1">
      <c r="A47" s="27">
        <v>2</v>
      </c>
      <c r="B47" s="26">
        <v>2</v>
      </c>
      <c r="C47" s="37">
        <v>1</v>
      </c>
      <c r="D47" s="45">
        <v>1</v>
      </c>
      <c r="E47" s="26">
        <v>1</v>
      </c>
      <c r="F47" s="31">
        <v>2</v>
      </c>
      <c r="G47" s="45" t="s">
        <v>733</v>
      </c>
      <c r="H47" s="145">
        <v>18</v>
      </c>
      <c r="I47" s="80"/>
      <c r="J47" s="80"/>
      <c r="K47" s="80"/>
      <c r="L47" s="80"/>
      <c r="Q47" s="257"/>
      <c r="R47" s="257"/>
      <c r="S47"/>
    </row>
    <row r="48" spans="1:19" ht="26.25" customHeight="1">
      <c r="A48" s="27">
        <v>2</v>
      </c>
      <c r="B48" s="26">
        <v>2</v>
      </c>
      <c r="C48" s="37">
        <v>1</v>
      </c>
      <c r="D48" s="45">
        <v>1</v>
      </c>
      <c r="E48" s="26">
        <v>1</v>
      </c>
      <c r="F48" s="31">
        <v>5</v>
      </c>
      <c r="G48" s="45" t="s">
        <v>734</v>
      </c>
      <c r="H48" s="145">
        <v>19</v>
      </c>
      <c r="I48" s="80"/>
      <c r="J48" s="80"/>
      <c r="K48" s="80"/>
      <c r="L48" s="80"/>
      <c r="Q48" s="257"/>
      <c r="R48" s="257"/>
      <c r="S48"/>
    </row>
    <row r="49" spans="1:19" ht="27" customHeight="1">
      <c r="A49" s="27">
        <v>2</v>
      </c>
      <c r="B49" s="26">
        <v>2</v>
      </c>
      <c r="C49" s="37">
        <v>1</v>
      </c>
      <c r="D49" s="45">
        <v>1</v>
      </c>
      <c r="E49" s="26">
        <v>1</v>
      </c>
      <c r="F49" s="31">
        <v>6</v>
      </c>
      <c r="G49" s="45" t="s">
        <v>696</v>
      </c>
      <c r="H49" s="145">
        <v>20</v>
      </c>
      <c r="I49" s="80"/>
      <c r="J49" s="80"/>
      <c r="K49" s="80"/>
      <c r="L49" s="80"/>
      <c r="Q49" s="257"/>
      <c r="R49" s="257"/>
      <c r="S49"/>
    </row>
    <row r="50" spans="1:19" ht="26.25" customHeight="1">
      <c r="A50" s="48">
        <v>2</v>
      </c>
      <c r="B50" s="36">
        <v>2</v>
      </c>
      <c r="C50" s="41">
        <v>1</v>
      </c>
      <c r="D50" s="47">
        <v>1</v>
      </c>
      <c r="E50" s="36">
        <v>1</v>
      </c>
      <c r="F50" s="29">
        <v>7</v>
      </c>
      <c r="G50" s="47" t="s">
        <v>735</v>
      </c>
      <c r="H50" s="145">
        <v>21</v>
      </c>
      <c r="I50" s="80"/>
      <c r="J50" s="80"/>
      <c r="K50" s="80"/>
      <c r="L50" s="80"/>
      <c r="Q50" s="257"/>
      <c r="R50" s="257"/>
      <c r="S50"/>
    </row>
    <row r="51" spans="1:19" ht="12" customHeight="1">
      <c r="A51" s="27">
        <v>2</v>
      </c>
      <c r="B51" s="26">
        <v>2</v>
      </c>
      <c r="C51" s="37">
        <v>1</v>
      </c>
      <c r="D51" s="45">
        <v>1</v>
      </c>
      <c r="E51" s="26">
        <v>1</v>
      </c>
      <c r="F51" s="31">
        <v>11</v>
      </c>
      <c r="G51" s="45" t="s">
        <v>672</v>
      </c>
      <c r="H51" s="145">
        <v>22</v>
      </c>
      <c r="I51" s="81"/>
      <c r="J51" s="80"/>
      <c r="K51" s="80"/>
      <c r="L51" s="80"/>
      <c r="Q51" s="257"/>
      <c r="R51" s="257"/>
      <c r="S51"/>
    </row>
    <row r="52" spans="1:19" ht="15.75" customHeight="1">
      <c r="A52" s="30">
        <v>2</v>
      </c>
      <c r="B52" s="49">
        <v>2</v>
      </c>
      <c r="C52" s="50">
        <v>1</v>
      </c>
      <c r="D52" s="50">
        <v>1</v>
      </c>
      <c r="E52" s="50">
        <v>1</v>
      </c>
      <c r="F52" s="55">
        <v>12</v>
      </c>
      <c r="G52" s="170" t="s">
        <v>673</v>
      </c>
      <c r="H52" s="145">
        <v>23</v>
      </c>
      <c r="I52" s="84"/>
      <c r="J52" s="80"/>
      <c r="K52" s="80"/>
      <c r="L52" s="80"/>
      <c r="Q52" s="257"/>
      <c r="R52" s="257"/>
      <c r="S52"/>
    </row>
    <row r="53" spans="1:19" ht="25.5">
      <c r="A53" s="27">
        <v>2</v>
      </c>
      <c r="B53" s="26">
        <v>2</v>
      </c>
      <c r="C53" s="37">
        <v>1</v>
      </c>
      <c r="D53" s="37">
        <v>1</v>
      </c>
      <c r="E53" s="37">
        <v>1</v>
      </c>
      <c r="F53" s="31">
        <v>14</v>
      </c>
      <c r="G53" s="262" t="s">
        <v>674</v>
      </c>
      <c r="H53" s="145">
        <v>24</v>
      </c>
      <c r="I53" s="81"/>
      <c r="J53" s="81"/>
      <c r="K53" s="81"/>
      <c r="L53" s="81"/>
      <c r="Q53" s="257"/>
      <c r="R53" s="257"/>
      <c r="S53"/>
    </row>
    <row r="54" spans="1:19" ht="27.75" customHeight="1">
      <c r="A54" s="27">
        <v>2</v>
      </c>
      <c r="B54" s="26">
        <v>2</v>
      </c>
      <c r="C54" s="37">
        <v>1</v>
      </c>
      <c r="D54" s="37">
        <v>1</v>
      </c>
      <c r="E54" s="37">
        <v>1</v>
      </c>
      <c r="F54" s="31">
        <v>15</v>
      </c>
      <c r="G54" s="168" t="s">
        <v>736</v>
      </c>
      <c r="H54" s="145">
        <v>25</v>
      </c>
      <c r="I54" s="81"/>
      <c r="J54" s="80"/>
      <c r="K54" s="80"/>
      <c r="L54" s="80"/>
      <c r="Q54" s="257"/>
      <c r="R54" s="257"/>
      <c r="S54"/>
    </row>
    <row r="55" spans="1:19" ht="15.75">
      <c r="A55" s="27">
        <v>2</v>
      </c>
      <c r="B55" s="26">
        <v>2</v>
      </c>
      <c r="C55" s="37">
        <v>1</v>
      </c>
      <c r="D55" s="37">
        <v>1</v>
      </c>
      <c r="E55" s="37">
        <v>1</v>
      </c>
      <c r="F55" s="31">
        <v>16</v>
      </c>
      <c r="G55" s="45" t="s">
        <v>676</v>
      </c>
      <c r="H55" s="145">
        <v>26</v>
      </c>
      <c r="I55" s="81"/>
      <c r="J55" s="80"/>
      <c r="K55" s="80"/>
      <c r="L55" s="80"/>
      <c r="Q55" s="257"/>
      <c r="R55" s="257"/>
      <c r="S55"/>
    </row>
    <row r="56" spans="1:19" ht="27.75" customHeight="1">
      <c r="A56" s="27">
        <v>2</v>
      </c>
      <c r="B56" s="26">
        <v>2</v>
      </c>
      <c r="C56" s="37">
        <v>1</v>
      </c>
      <c r="D56" s="37">
        <v>1</v>
      </c>
      <c r="E56" s="37">
        <v>1</v>
      </c>
      <c r="F56" s="31">
        <v>17</v>
      </c>
      <c r="G56" s="45" t="s">
        <v>697</v>
      </c>
      <c r="H56" s="145">
        <v>27</v>
      </c>
      <c r="I56" s="81"/>
      <c r="J56" s="81"/>
      <c r="K56" s="81"/>
      <c r="L56" s="81"/>
      <c r="Q56" s="257"/>
      <c r="R56" s="257"/>
      <c r="S56"/>
    </row>
    <row r="57" spans="1:19" ht="14.25" customHeight="1">
      <c r="A57" s="27">
        <v>2</v>
      </c>
      <c r="B57" s="26">
        <v>2</v>
      </c>
      <c r="C57" s="37">
        <v>1</v>
      </c>
      <c r="D57" s="37">
        <v>1</v>
      </c>
      <c r="E57" s="37">
        <v>1</v>
      </c>
      <c r="F57" s="31">
        <v>20</v>
      </c>
      <c r="G57" s="45" t="s">
        <v>698</v>
      </c>
      <c r="H57" s="145">
        <v>28</v>
      </c>
      <c r="I57" s="81"/>
      <c r="J57" s="80"/>
      <c r="K57" s="80"/>
      <c r="L57" s="80"/>
      <c r="Q57" s="257"/>
      <c r="R57" s="257"/>
      <c r="S57"/>
    </row>
    <row r="58" spans="1:19" ht="27.75" customHeight="1">
      <c r="A58" s="172">
        <v>2</v>
      </c>
      <c r="B58" s="65">
        <v>2</v>
      </c>
      <c r="C58" s="64">
        <v>1</v>
      </c>
      <c r="D58" s="64">
        <v>1</v>
      </c>
      <c r="E58" s="64">
        <v>1</v>
      </c>
      <c r="F58" s="247">
        <v>21</v>
      </c>
      <c r="G58" s="168" t="s">
        <v>699</v>
      </c>
      <c r="H58" s="145">
        <v>29</v>
      </c>
      <c r="I58" s="81"/>
      <c r="J58" s="80"/>
      <c r="K58" s="80"/>
      <c r="L58" s="293"/>
      <c r="Q58" s="257"/>
      <c r="R58" s="257"/>
      <c r="S58"/>
    </row>
    <row r="59" spans="1:19" ht="12" customHeight="1">
      <c r="A59" s="172">
        <v>2</v>
      </c>
      <c r="B59" s="65">
        <v>2</v>
      </c>
      <c r="C59" s="64">
        <v>1</v>
      </c>
      <c r="D59" s="64">
        <v>1</v>
      </c>
      <c r="E59" s="64">
        <v>1</v>
      </c>
      <c r="F59" s="247">
        <v>22</v>
      </c>
      <c r="G59" s="168" t="s">
        <v>680</v>
      </c>
      <c r="H59" s="145">
        <v>30</v>
      </c>
      <c r="I59" s="81"/>
      <c r="J59" s="80"/>
      <c r="K59" s="80"/>
      <c r="L59" s="80"/>
      <c r="Q59" s="257"/>
      <c r="R59" s="257"/>
      <c r="S59"/>
    </row>
    <row r="60" spans="1:19" ht="15" customHeight="1">
      <c r="A60" s="27">
        <v>2</v>
      </c>
      <c r="B60" s="26">
        <v>2</v>
      </c>
      <c r="C60" s="37">
        <v>1</v>
      </c>
      <c r="D60" s="37">
        <v>1</v>
      </c>
      <c r="E60" s="37">
        <v>1</v>
      </c>
      <c r="F60" s="31">
        <v>30</v>
      </c>
      <c r="G60" s="168" t="s">
        <v>700</v>
      </c>
      <c r="H60" s="145">
        <v>31</v>
      </c>
      <c r="I60" s="81">
        <v>9300</v>
      </c>
      <c r="J60" s="81">
        <v>9300</v>
      </c>
      <c r="K60" s="81">
        <v>9300</v>
      </c>
      <c r="L60" s="81">
        <v>9300</v>
      </c>
      <c r="Q60" s="257"/>
      <c r="R60" s="257"/>
      <c r="S60"/>
    </row>
    <row r="61" spans="1:19" ht="14.25" customHeight="1">
      <c r="A61" s="100">
        <v>2</v>
      </c>
      <c r="B61" s="101">
        <v>3</v>
      </c>
      <c r="C61" s="57"/>
      <c r="D61" s="41"/>
      <c r="E61" s="41"/>
      <c r="F61" s="29"/>
      <c r="G61" s="103" t="s">
        <v>563</v>
      </c>
      <c r="H61" s="145">
        <v>32</v>
      </c>
      <c r="I61" s="86">
        <f>I62</f>
        <v>0</v>
      </c>
      <c r="J61" s="86">
        <f t="shared" ref="J61:L61" si="4">J62</f>
        <v>0</v>
      </c>
      <c r="K61" s="86">
        <f t="shared" si="4"/>
        <v>0</v>
      </c>
      <c r="L61" s="86">
        <f t="shared" si="4"/>
        <v>0</v>
      </c>
    </row>
    <row r="62" spans="1:19" ht="13.5" hidden="1" customHeight="1">
      <c r="A62" s="27">
        <v>2</v>
      </c>
      <c r="B62" s="26">
        <v>3</v>
      </c>
      <c r="C62" s="37">
        <v>1</v>
      </c>
      <c r="D62" s="37"/>
      <c r="E62" s="37"/>
      <c r="F62" s="31"/>
      <c r="G62" s="168" t="s">
        <v>30</v>
      </c>
      <c r="H62" s="145">
        <v>33</v>
      </c>
      <c r="I62" s="89">
        <f>SUM(I63+I68+I73)</f>
        <v>0</v>
      </c>
      <c r="J62" s="90">
        <f>SUM(J63+J68+J73)</f>
        <v>0</v>
      </c>
      <c r="K62" s="91">
        <f>SUM(K63+K68+K73)</f>
        <v>0</v>
      </c>
      <c r="L62" s="89">
        <f>SUM(L63+L68+L73)</f>
        <v>0</v>
      </c>
      <c r="Q62" s="257"/>
      <c r="R62"/>
      <c r="S62" s="257"/>
    </row>
    <row r="63" spans="1:19" ht="15" hidden="1" customHeight="1">
      <c r="A63" s="27">
        <v>2</v>
      </c>
      <c r="B63" s="26">
        <v>3</v>
      </c>
      <c r="C63" s="37">
        <v>1</v>
      </c>
      <c r="D63" s="37">
        <v>1</v>
      </c>
      <c r="E63" s="37"/>
      <c r="F63" s="31"/>
      <c r="G63" s="168" t="s">
        <v>572</v>
      </c>
      <c r="H63" s="145">
        <v>34</v>
      </c>
      <c r="I63" s="89">
        <f>I64</f>
        <v>0</v>
      </c>
      <c r="J63" s="90">
        <f>J64</f>
        <v>0</v>
      </c>
      <c r="K63" s="91">
        <f>K64</f>
        <v>0</v>
      </c>
      <c r="L63" s="89">
        <f>L64</f>
        <v>0</v>
      </c>
      <c r="Q63" s="257"/>
      <c r="R63" s="257"/>
      <c r="S63"/>
    </row>
    <row r="64" spans="1:19" ht="13.5" hidden="1" customHeight="1">
      <c r="A64" s="27">
        <v>2</v>
      </c>
      <c r="B64" s="26">
        <v>3</v>
      </c>
      <c r="C64" s="37">
        <v>1</v>
      </c>
      <c r="D64" s="37">
        <v>1</v>
      </c>
      <c r="E64" s="37">
        <v>1</v>
      </c>
      <c r="F64" s="31"/>
      <c r="G64" s="168" t="s">
        <v>572</v>
      </c>
      <c r="H64" s="145">
        <v>35</v>
      </c>
      <c r="I64" s="89">
        <f>SUM(I65:I67)</f>
        <v>0</v>
      </c>
      <c r="J64" s="90">
        <f>SUM(J65:J67)</f>
        <v>0</v>
      </c>
      <c r="K64" s="91">
        <f>SUM(K65:K67)</f>
        <v>0</v>
      </c>
      <c r="L64" s="89">
        <f>SUM(L65:L67)</f>
        <v>0</v>
      </c>
      <c r="Q64" s="257"/>
      <c r="R64" s="257"/>
      <c r="S64"/>
    </row>
    <row r="65" spans="1:19" s="8" customFormat="1" ht="25.5" hidden="1" customHeight="1">
      <c r="A65" s="27">
        <v>2</v>
      </c>
      <c r="B65" s="26">
        <v>3</v>
      </c>
      <c r="C65" s="37">
        <v>1</v>
      </c>
      <c r="D65" s="37">
        <v>1</v>
      </c>
      <c r="E65" s="37">
        <v>1</v>
      </c>
      <c r="F65" s="31">
        <v>1</v>
      </c>
      <c r="G65" s="45" t="s">
        <v>10</v>
      </c>
      <c r="H65" s="145">
        <v>36</v>
      </c>
      <c r="I65" s="81"/>
      <c r="J65" s="81"/>
      <c r="K65" s="81"/>
      <c r="L65" s="81"/>
      <c r="Q65" s="257"/>
      <c r="R65" s="257"/>
      <c r="S65"/>
    </row>
    <row r="66" spans="1:19" ht="19.5" hidden="1" customHeight="1">
      <c r="A66" s="27">
        <v>2</v>
      </c>
      <c r="B66" s="36">
        <v>3</v>
      </c>
      <c r="C66" s="41">
        <v>1</v>
      </c>
      <c r="D66" s="41">
        <v>1</v>
      </c>
      <c r="E66" s="41">
        <v>1</v>
      </c>
      <c r="F66" s="29">
        <v>2</v>
      </c>
      <c r="G66" s="47" t="s">
        <v>4</v>
      </c>
      <c r="H66" s="145">
        <v>37</v>
      </c>
      <c r="I66" s="78"/>
      <c r="J66" s="78"/>
      <c r="K66" s="78"/>
      <c r="L66" s="78"/>
      <c r="Q66" s="257"/>
      <c r="R66" s="257"/>
      <c r="S66"/>
    </row>
    <row r="67" spans="1:19" ht="16.5" hidden="1" customHeight="1">
      <c r="A67" s="26">
        <v>2</v>
      </c>
      <c r="B67" s="37">
        <v>3</v>
      </c>
      <c r="C67" s="37">
        <v>1</v>
      </c>
      <c r="D67" s="37">
        <v>1</v>
      </c>
      <c r="E67" s="37">
        <v>1</v>
      </c>
      <c r="F67" s="31">
        <v>3</v>
      </c>
      <c r="G67" s="45" t="s">
        <v>91</v>
      </c>
      <c r="H67" s="145">
        <v>38</v>
      </c>
      <c r="I67" s="81"/>
      <c r="J67" s="81"/>
      <c r="K67" s="81"/>
      <c r="L67" s="81"/>
      <c r="Q67" s="257"/>
      <c r="R67" s="257"/>
      <c r="S67"/>
    </row>
    <row r="68" spans="1:19" ht="29.25" hidden="1" customHeight="1">
      <c r="A68" s="36">
        <v>2</v>
      </c>
      <c r="B68" s="41">
        <v>3</v>
      </c>
      <c r="C68" s="41">
        <v>1</v>
      </c>
      <c r="D68" s="41">
        <v>2</v>
      </c>
      <c r="E68" s="41"/>
      <c r="F68" s="29"/>
      <c r="G68" s="167" t="s">
        <v>573</v>
      </c>
      <c r="H68" s="145">
        <v>39</v>
      </c>
      <c r="I68" s="86">
        <f>I69</f>
        <v>0</v>
      </c>
      <c r="J68" s="87">
        <f>J69</f>
        <v>0</v>
      </c>
      <c r="K68" s="88">
        <f>K69</f>
        <v>0</v>
      </c>
      <c r="L68" s="88">
        <f>L69</f>
        <v>0</v>
      </c>
      <c r="Q68" s="257"/>
      <c r="R68" s="257"/>
      <c r="S68"/>
    </row>
    <row r="69" spans="1:19" ht="27" hidden="1" customHeight="1">
      <c r="A69" s="34">
        <v>2</v>
      </c>
      <c r="B69" s="39">
        <v>3</v>
      </c>
      <c r="C69" s="39">
        <v>1</v>
      </c>
      <c r="D69" s="39">
        <v>2</v>
      </c>
      <c r="E69" s="39">
        <v>1</v>
      </c>
      <c r="F69" s="54"/>
      <c r="G69" s="167" t="s">
        <v>573</v>
      </c>
      <c r="H69" s="145">
        <v>40</v>
      </c>
      <c r="I69" s="104">
        <f>SUM(I70:I72)</f>
        <v>0</v>
      </c>
      <c r="J69" s="108">
        <f>SUM(J70:J72)</f>
        <v>0</v>
      </c>
      <c r="K69" s="109">
        <f>SUM(K70:K72)</f>
        <v>0</v>
      </c>
      <c r="L69" s="91">
        <f>SUM(L70:L72)</f>
        <v>0</v>
      </c>
      <c r="Q69" s="257"/>
      <c r="R69" s="257"/>
      <c r="S69"/>
    </row>
    <row r="70" spans="1:19" s="8" customFormat="1" ht="27" hidden="1" customHeight="1">
      <c r="A70" s="26">
        <v>2</v>
      </c>
      <c r="B70" s="37">
        <v>3</v>
      </c>
      <c r="C70" s="37">
        <v>1</v>
      </c>
      <c r="D70" s="37">
        <v>2</v>
      </c>
      <c r="E70" s="37">
        <v>1</v>
      </c>
      <c r="F70" s="31">
        <v>1</v>
      </c>
      <c r="G70" s="27" t="s">
        <v>10</v>
      </c>
      <c r="H70" s="145">
        <v>41</v>
      </c>
      <c r="I70" s="81"/>
      <c r="J70" s="81"/>
      <c r="K70" s="81"/>
      <c r="L70" s="81"/>
      <c r="Q70" s="257"/>
      <c r="R70" s="257"/>
      <c r="S70"/>
    </row>
    <row r="71" spans="1:19" ht="16.5" hidden="1" customHeight="1">
      <c r="A71" s="26">
        <v>2</v>
      </c>
      <c r="B71" s="37">
        <v>3</v>
      </c>
      <c r="C71" s="37">
        <v>1</v>
      </c>
      <c r="D71" s="37">
        <v>2</v>
      </c>
      <c r="E71" s="37">
        <v>1</v>
      </c>
      <c r="F71" s="31">
        <v>2</v>
      </c>
      <c r="G71" s="27" t="s">
        <v>4</v>
      </c>
      <c r="H71" s="145">
        <v>42</v>
      </c>
      <c r="I71" s="81"/>
      <c r="J71" s="81"/>
      <c r="K71" s="81"/>
      <c r="L71" s="81"/>
      <c r="Q71" s="257"/>
      <c r="R71" s="257"/>
      <c r="S71"/>
    </row>
    <row r="72" spans="1:19" ht="15" hidden="1" customHeight="1">
      <c r="A72" s="26">
        <v>2</v>
      </c>
      <c r="B72" s="37">
        <v>3</v>
      </c>
      <c r="C72" s="37">
        <v>1</v>
      </c>
      <c r="D72" s="37">
        <v>2</v>
      </c>
      <c r="E72" s="37">
        <v>1</v>
      </c>
      <c r="F72" s="31">
        <v>3</v>
      </c>
      <c r="G72" s="172" t="s">
        <v>91</v>
      </c>
      <c r="H72" s="145">
        <v>43</v>
      </c>
      <c r="I72" s="81"/>
      <c r="J72" s="81"/>
      <c r="K72" s="81"/>
      <c r="L72" s="81"/>
      <c r="Q72" s="257"/>
      <c r="R72" s="257"/>
      <c r="S72"/>
    </row>
    <row r="73" spans="1:19" ht="27.75" hidden="1" customHeight="1">
      <c r="A73" s="26">
        <v>2</v>
      </c>
      <c r="B73" s="37">
        <v>3</v>
      </c>
      <c r="C73" s="37">
        <v>1</v>
      </c>
      <c r="D73" s="37">
        <v>3</v>
      </c>
      <c r="E73" s="37"/>
      <c r="F73" s="31"/>
      <c r="G73" s="172" t="s">
        <v>577</v>
      </c>
      <c r="H73" s="145">
        <v>44</v>
      </c>
      <c r="I73" s="89">
        <f>I74</f>
        <v>0</v>
      </c>
      <c r="J73" s="90">
        <f>J74</f>
        <v>0</v>
      </c>
      <c r="K73" s="91">
        <f>K74</f>
        <v>0</v>
      </c>
      <c r="L73" s="91">
        <f>L74</f>
        <v>0</v>
      </c>
      <c r="Q73" s="257"/>
      <c r="R73" s="257"/>
      <c r="S73"/>
    </row>
    <row r="74" spans="1:19" ht="26.25" hidden="1" customHeight="1">
      <c r="A74" s="26">
        <v>2</v>
      </c>
      <c r="B74" s="37">
        <v>3</v>
      </c>
      <c r="C74" s="37">
        <v>1</v>
      </c>
      <c r="D74" s="37">
        <v>3</v>
      </c>
      <c r="E74" s="37">
        <v>1</v>
      </c>
      <c r="F74" s="31"/>
      <c r="G74" s="172" t="s">
        <v>578</v>
      </c>
      <c r="H74" s="145">
        <v>45</v>
      </c>
      <c r="I74" s="89">
        <f>SUM(I75:I77)</f>
        <v>0</v>
      </c>
      <c r="J74" s="90">
        <f>SUM(J75:J77)</f>
        <v>0</v>
      </c>
      <c r="K74" s="91">
        <f>SUM(K75:K77)</f>
        <v>0</v>
      </c>
      <c r="L74" s="91">
        <f>SUM(L75:L77)</f>
        <v>0</v>
      </c>
      <c r="Q74" s="257"/>
      <c r="R74" s="257"/>
      <c r="S74"/>
    </row>
    <row r="75" spans="1:19" ht="15" hidden="1" customHeight="1">
      <c r="A75" s="36">
        <v>2</v>
      </c>
      <c r="B75" s="41">
        <v>3</v>
      </c>
      <c r="C75" s="41">
        <v>1</v>
      </c>
      <c r="D75" s="41">
        <v>3</v>
      </c>
      <c r="E75" s="41">
        <v>1</v>
      </c>
      <c r="F75" s="29">
        <v>1</v>
      </c>
      <c r="G75" s="263" t="s">
        <v>574</v>
      </c>
      <c r="H75" s="145">
        <v>46</v>
      </c>
      <c r="I75" s="78"/>
      <c r="J75" s="78"/>
      <c r="K75" s="78"/>
      <c r="L75" s="78"/>
      <c r="Q75" s="257"/>
      <c r="R75" s="257"/>
      <c r="S75"/>
    </row>
    <row r="76" spans="1:19" ht="16.5" hidden="1" customHeight="1">
      <c r="A76" s="26">
        <v>2</v>
      </c>
      <c r="B76" s="37">
        <v>3</v>
      </c>
      <c r="C76" s="37">
        <v>1</v>
      </c>
      <c r="D76" s="37">
        <v>3</v>
      </c>
      <c r="E76" s="37">
        <v>1</v>
      </c>
      <c r="F76" s="31">
        <v>2</v>
      </c>
      <c r="G76" s="172" t="s">
        <v>575</v>
      </c>
      <c r="H76" s="145">
        <v>47</v>
      </c>
      <c r="I76" s="81"/>
      <c r="J76" s="81"/>
      <c r="K76" s="81"/>
      <c r="L76" s="81"/>
      <c r="Q76" s="257"/>
      <c r="R76" s="257"/>
      <c r="S76"/>
    </row>
    <row r="77" spans="1:19" ht="17.25" hidden="1" customHeight="1">
      <c r="A77" s="36">
        <v>2</v>
      </c>
      <c r="B77" s="41">
        <v>3</v>
      </c>
      <c r="C77" s="41">
        <v>1</v>
      </c>
      <c r="D77" s="41">
        <v>3</v>
      </c>
      <c r="E77" s="41">
        <v>1</v>
      </c>
      <c r="F77" s="29">
        <v>3</v>
      </c>
      <c r="G77" s="263" t="s">
        <v>576</v>
      </c>
      <c r="H77" s="145">
        <v>48</v>
      </c>
      <c r="I77" s="78"/>
      <c r="J77" s="78"/>
      <c r="K77" s="78"/>
      <c r="L77" s="78"/>
      <c r="Q77" s="257"/>
      <c r="R77" s="257"/>
      <c r="S77"/>
    </row>
    <row r="78" spans="1:19" ht="12.75" hidden="1" customHeight="1">
      <c r="A78" s="36">
        <v>2</v>
      </c>
      <c r="B78" s="41">
        <v>3</v>
      </c>
      <c r="C78" s="41">
        <v>2</v>
      </c>
      <c r="D78" s="41"/>
      <c r="E78" s="41"/>
      <c r="F78" s="29"/>
      <c r="G78" s="263" t="s">
        <v>683</v>
      </c>
      <c r="H78" s="145">
        <v>49</v>
      </c>
      <c r="I78" s="89">
        <f>I79</f>
        <v>0</v>
      </c>
      <c r="J78" s="89">
        <f t="shared" ref="J78:L78" si="5">J79</f>
        <v>0</v>
      </c>
      <c r="K78" s="89">
        <f t="shared" si="5"/>
        <v>0</v>
      </c>
      <c r="L78" s="89">
        <f t="shared" si="5"/>
        <v>0</v>
      </c>
    </row>
    <row r="79" spans="1:19" ht="12" hidden="1" customHeight="1">
      <c r="A79" s="36">
        <v>2</v>
      </c>
      <c r="B79" s="41">
        <v>3</v>
      </c>
      <c r="C79" s="41">
        <v>2</v>
      </c>
      <c r="D79" s="41">
        <v>1</v>
      </c>
      <c r="E79" s="41"/>
      <c r="F79" s="29"/>
      <c r="G79" s="263" t="s">
        <v>683</v>
      </c>
      <c r="H79" s="145">
        <v>50</v>
      </c>
      <c r="I79" s="89">
        <f>I80</f>
        <v>0</v>
      </c>
      <c r="J79" s="89">
        <f t="shared" ref="J79:L79" si="6">J80</f>
        <v>0</v>
      </c>
      <c r="K79" s="89">
        <f t="shared" si="6"/>
        <v>0</v>
      </c>
      <c r="L79" s="89">
        <f t="shared" si="6"/>
        <v>0</v>
      </c>
    </row>
    <row r="80" spans="1:19" ht="15.75" hidden="1" customHeight="1">
      <c r="A80" s="36">
        <v>2</v>
      </c>
      <c r="B80" s="41">
        <v>3</v>
      </c>
      <c r="C80" s="41">
        <v>2</v>
      </c>
      <c r="D80" s="41">
        <v>1</v>
      </c>
      <c r="E80" s="41">
        <v>1</v>
      </c>
      <c r="F80" s="29"/>
      <c r="G80" s="263" t="s">
        <v>683</v>
      </c>
      <c r="H80" s="145">
        <v>51</v>
      </c>
      <c r="I80" s="89">
        <f>SUM(I81)</f>
        <v>0</v>
      </c>
      <c r="J80" s="89">
        <f t="shared" ref="J80:L80" si="7">SUM(J81)</f>
        <v>0</v>
      </c>
      <c r="K80" s="89">
        <f t="shared" si="7"/>
        <v>0</v>
      </c>
      <c r="L80" s="89">
        <f t="shared" si="7"/>
        <v>0</v>
      </c>
    </row>
    <row r="81" spans="1:12" ht="13.5" hidden="1" customHeight="1">
      <c r="A81" s="36">
        <v>2</v>
      </c>
      <c r="B81" s="41">
        <v>3</v>
      </c>
      <c r="C81" s="41">
        <v>2</v>
      </c>
      <c r="D81" s="41">
        <v>1</v>
      </c>
      <c r="E81" s="41">
        <v>1</v>
      </c>
      <c r="F81" s="29">
        <v>1</v>
      </c>
      <c r="G81" s="263" t="s">
        <v>683</v>
      </c>
      <c r="H81" s="145">
        <v>52</v>
      </c>
      <c r="I81" s="81"/>
      <c r="J81" s="81"/>
      <c r="K81" s="81"/>
      <c r="L81" s="81"/>
    </row>
    <row r="82" spans="1:12" ht="16.5" customHeight="1">
      <c r="A82" s="35">
        <v>2</v>
      </c>
      <c r="B82" s="40">
        <v>4</v>
      </c>
      <c r="C82" s="40"/>
      <c r="D82" s="40"/>
      <c r="E82" s="40"/>
      <c r="F82" s="53"/>
      <c r="G82" s="33" t="s">
        <v>36</v>
      </c>
      <c r="H82" s="145">
        <v>53</v>
      </c>
      <c r="I82" s="89">
        <f>I83</f>
        <v>0</v>
      </c>
      <c r="J82" s="90">
        <f t="shared" ref="J82:L84" si="8">J83</f>
        <v>0</v>
      </c>
      <c r="K82" s="91">
        <f t="shared" si="8"/>
        <v>0</v>
      </c>
      <c r="L82" s="91">
        <f t="shared" si="8"/>
        <v>0</v>
      </c>
    </row>
    <row r="83" spans="1:12" ht="15.75" hidden="1" customHeight="1">
      <c r="A83" s="26">
        <v>2</v>
      </c>
      <c r="B83" s="37">
        <v>4</v>
      </c>
      <c r="C83" s="37">
        <v>1</v>
      </c>
      <c r="D83" s="37"/>
      <c r="E83" s="37"/>
      <c r="F83" s="31"/>
      <c r="G83" s="172" t="s">
        <v>94</v>
      </c>
      <c r="H83" s="145">
        <v>54</v>
      </c>
      <c r="I83" s="89">
        <f>I84</f>
        <v>0</v>
      </c>
      <c r="J83" s="90">
        <f t="shared" si="8"/>
        <v>0</v>
      </c>
      <c r="K83" s="91">
        <f t="shared" si="8"/>
        <v>0</v>
      </c>
      <c r="L83" s="91">
        <f t="shared" si="8"/>
        <v>0</v>
      </c>
    </row>
    <row r="84" spans="1:12" ht="17.25" hidden="1" customHeight="1">
      <c r="A84" s="26">
        <v>2</v>
      </c>
      <c r="B84" s="37">
        <v>4</v>
      </c>
      <c r="C84" s="37">
        <v>1</v>
      </c>
      <c r="D84" s="37">
        <v>1</v>
      </c>
      <c r="E84" s="37"/>
      <c r="F84" s="31"/>
      <c r="G84" s="27" t="s">
        <v>94</v>
      </c>
      <c r="H84" s="145">
        <v>55</v>
      </c>
      <c r="I84" s="89">
        <f>I85</f>
        <v>0</v>
      </c>
      <c r="J84" s="90">
        <f t="shared" si="8"/>
        <v>0</v>
      </c>
      <c r="K84" s="91">
        <f t="shared" si="8"/>
        <v>0</v>
      </c>
      <c r="L84" s="91">
        <f t="shared" si="8"/>
        <v>0</v>
      </c>
    </row>
    <row r="85" spans="1:12" ht="18" hidden="1" customHeight="1">
      <c r="A85" s="26">
        <v>2</v>
      </c>
      <c r="B85" s="37">
        <v>4</v>
      </c>
      <c r="C85" s="37">
        <v>1</v>
      </c>
      <c r="D85" s="37">
        <v>1</v>
      </c>
      <c r="E85" s="37">
        <v>1</v>
      </c>
      <c r="F85" s="31"/>
      <c r="G85" s="27" t="s">
        <v>94</v>
      </c>
      <c r="H85" s="145">
        <v>56</v>
      </c>
      <c r="I85" s="89">
        <f>SUM(I86:I88)</f>
        <v>0</v>
      </c>
      <c r="J85" s="90">
        <f>SUM(J86:J88)</f>
        <v>0</v>
      </c>
      <c r="K85" s="91">
        <f>SUM(K86:K88)</f>
        <v>0</v>
      </c>
      <c r="L85" s="91">
        <f>SUM(L86:L88)</f>
        <v>0</v>
      </c>
    </row>
    <row r="86" spans="1:12" ht="14.25" hidden="1" customHeight="1">
      <c r="A86" s="26">
        <v>2</v>
      </c>
      <c r="B86" s="37">
        <v>4</v>
      </c>
      <c r="C86" s="37">
        <v>1</v>
      </c>
      <c r="D86" s="37">
        <v>1</v>
      </c>
      <c r="E86" s="37">
        <v>1</v>
      </c>
      <c r="F86" s="31">
        <v>1</v>
      </c>
      <c r="G86" s="27" t="s">
        <v>37</v>
      </c>
      <c r="H86" s="145">
        <v>57</v>
      </c>
      <c r="I86" s="81"/>
      <c r="J86" s="81"/>
      <c r="K86" s="81"/>
      <c r="L86" s="81"/>
    </row>
    <row r="87" spans="1:12" ht="13.5" hidden="1" customHeight="1">
      <c r="A87" s="26">
        <v>2</v>
      </c>
      <c r="B87" s="26">
        <v>4</v>
      </c>
      <c r="C87" s="26">
        <v>1</v>
      </c>
      <c r="D87" s="37">
        <v>1</v>
      </c>
      <c r="E87" s="37">
        <v>1</v>
      </c>
      <c r="F87" s="25">
        <v>2</v>
      </c>
      <c r="G87" s="45" t="s">
        <v>38</v>
      </c>
      <c r="H87" s="145">
        <v>58</v>
      </c>
      <c r="I87" s="81"/>
      <c r="J87" s="81"/>
      <c r="K87" s="81"/>
      <c r="L87" s="81"/>
    </row>
    <row r="88" spans="1:12" hidden="1">
      <c r="A88" s="26">
        <v>2</v>
      </c>
      <c r="B88" s="37">
        <v>4</v>
      </c>
      <c r="C88" s="26">
        <v>1</v>
      </c>
      <c r="D88" s="37">
        <v>1</v>
      </c>
      <c r="E88" s="37">
        <v>1</v>
      </c>
      <c r="F88" s="25">
        <v>3</v>
      </c>
      <c r="G88" s="45" t="s">
        <v>39</v>
      </c>
      <c r="H88" s="145">
        <v>59</v>
      </c>
      <c r="I88" s="81"/>
      <c r="J88" s="81"/>
      <c r="K88" s="81"/>
      <c r="L88" s="81"/>
    </row>
    <row r="89" spans="1:12">
      <c r="A89" s="35">
        <v>2</v>
      </c>
      <c r="B89" s="40">
        <v>5</v>
      </c>
      <c r="C89" s="35"/>
      <c r="D89" s="40"/>
      <c r="E89" s="40"/>
      <c r="F89" s="43"/>
      <c r="G89" s="46" t="s">
        <v>40</v>
      </c>
      <c r="H89" s="145">
        <v>60</v>
      </c>
      <c r="I89" s="89">
        <f>SUM(I90+I95+I100)</f>
        <v>0</v>
      </c>
      <c r="J89" s="90">
        <f>SUM(J90+J95+J100)</f>
        <v>0</v>
      </c>
      <c r="K89" s="91">
        <f>SUM(K90+K95+K100)</f>
        <v>0</v>
      </c>
      <c r="L89" s="91">
        <f>SUM(L90+L95+L100)</f>
        <v>0</v>
      </c>
    </row>
    <row r="90" spans="1:12" ht="12" hidden="1" customHeight="1">
      <c r="A90" s="36">
        <v>2</v>
      </c>
      <c r="B90" s="41">
        <v>5</v>
      </c>
      <c r="C90" s="36">
        <v>1</v>
      </c>
      <c r="D90" s="41"/>
      <c r="E90" s="41"/>
      <c r="F90" s="44"/>
      <c r="G90" s="167" t="s">
        <v>95</v>
      </c>
      <c r="H90" s="145">
        <v>61</v>
      </c>
      <c r="I90" s="86">
        <f>I91</f>
        <v>0</v>
      </c>
      <c r="J90" s="87">
        <f t="shared" ref="J90:L91" si="9">J91</f>
        <v>0</v>
      </c>
      <c r="K90" s="88">
        <f t="shared" si="9"/>
        <v>0</v>
      </c>
      <c r="L90" s="88">
        <f t="shared" si="9"/>
        <v>0</v>
      </c>
    </row>
    <row r="91" spans="1:12" hidden="1">
      <c r="A91" s="26">
        <v>2</v>
      </c>
      <c r="B91" s="37">
        <v>5</v>
      </c>
      <c r="C91" s="26">
        <v>1</v>
      </c>
      <c r="D91" s="37">
        <v>1</v>
      </c>
      <c r="E91" s="37"/>
      <c r="F91" s="25"/>
      <c r="G91" s="45" t="s">
        <v>95</v>
      </c>
      <c r="H91" s="145">
        <v>62</v>
      </c>
      <c r="I91" s="89">
        <f>I92</f>
        <v>0</v>
      </c>
      <c r="J91" s="90">
        <f t="shared" si="9"/>
        <v>0</v>
      </c>
      <c r="K91" s="91">
        <f t="shared" si="9"/>
        <v>0</v>
      </c>
      <c r="L91" s="91">
        <f t="shared" si="9"/>
        <v>0</v>
      </c>
    </row>
    <row r="92" spans="1:12" hidden="1">
      <c r="A92" s="26">
        <v>2</v>
      </c>
      <c r="B92" s="37">
        <v>5</v>
      </c>
      <c r="C92" s="26">
        <v>1</v>
      </c>
      <c r="D92" s="37">
        <v>1</v>
      </c>
      <c r="E92" s="37">
        <v>1</v>
      </c>
      <c r="F92" s="25"/>
      <c r="G92" s="45" t="s">
        <v>95</v>
      </c>
      <c r="H92" s="145">
        <v>63</v>
      </c>
      <c r="I92" s="89">
        <f>SUM(I93:I94)</f>
        <v>0</v>
      </c>
      <c r="J92" s="90">
        <f>SUM(J93:J94)</f>
        <v>0</v>
      </c>
      <c r="K92" s="91">
        <f>SUM(K93:K94)</f>
        <v>0</v>
      </c>
      <c r="L92" s="91">
        <f>SUM(L93:L94)</f>
        <v>0</v>
      </c>
    </row>
    <row r="93" spans="1:12" ht="25.5" hidden="1">
      <c r="A93" s="26">
        <v>2</v>
      </c>
      <c r="B93" s="37">
        <v>5</v>
      </c>
      <c r="C93" s="26">
        <v>1</v>
      </c>
      <c r="D93" s="37">
        <v>1</v>
      </c>
      <c r="E93" s="37">
        <v>1</v>
      </c>
      <c r="F93" s="25">
        <v>1</v>
      </c>
      <c r="G93" s="168" t="s">
        <v>579</v>
      </c>
      <c r="H93" s="145">
        <v>64</v>
      </c>
      <c r="I93" s="81"/>
      <c r="J93" s="81"/>
      <c r="K93" s="81"/>
      <c r="L93" s="81"/>
    </row>
    <row r="94" spans="1:12" ht="15.75" hidden="1" customHeight="1">
      <c r="A94" s="26">
        <v>2</v>
      </c>
      <c r="B94" s="37">
        <v>5</v>
      </c>
      <c r="C94" s="26">
        <v>1</v>
      </c>
      <c r="D94" s="37">
        <v>1</v>
      </c>
      <c r="E94" s="37">
        <v>1</v>
      </c>
      <c r="F94" s="25">
        <v>2</v>
      </c>
      <c r="G94" s="168" t="s">
        <v>564</v>
      </c>
      <c r="H94" s="145">
        <v>65</v>
      </c>
      <c r="I94" s="81"/>
      <c r="J94" s="81"/>
      <c r="K94" s="81"/>
      <c r="L94" s="81"/>
    </row>
    <row r="95" spans="1:12" ht="12" hidden="1" customHeight="1">
      <c r="A95" s="26">
        <v>2</v>
      </c>
      <c r="B95" s="37">
        <v>5</v>
      </c>
      <c r="C95" s="26">
        <v>2</v>
      </c>
      <c r="D95" s="37"/>
      <c r="E95" s="37"/>
      <c r="F95" s="25"/>
      <c r="G95" s="168" t="s">
        <v>96</v>
      </c>
      <c r="H95" s="145">
        <v>66</v>
      </c>
      <c r="I95" s="89">
        <f>I96</f>
        <v>0</v>
      </c>
      <c r="J95" s="90">
        <f t="shared" ref="J95:L96" si="10">J96</f>
        <v>0</v>
      </c>
      <c r="K95" s="91">
        <f t="shared" si="10"/>
        <v>0</v>
      </c>
      <c r="L95" s="89">
        <f t="shared" si="10"/>
        <v>0</v>
      </c>
    </row>
    <row r="96" spans="1:12" ht="15.75" hidden="1" customHeight="1">
      <c r="A96" s="27">
        <v>2</v>
      </c>
      <c r="B96" s="26">
        <v>5</v>
      </c>
      <c r="C96" s="37">
        <v>2</v>
      </c>
      <c r="D96" s="45">
        <v>1</v>
      </c>
      <c r="E96" s="26"/>
      <c r="F96" s="25"/>
      <c r="G96" s="45" t="s">
        <v>96</v>
      </c>
      <c r="H96" s="145">
        <v>67</v>
      </c>
      <c r="I96" s="89">
        <f>I97</f>
        <v>0</v>
      </c>
      <c r="J96" s="90">
        <f t="shared" si="10"/>
        <v>0</v>
      </c>
      <c r="K96" s="91">
        <f t="shared" si="10"/>
        <v>0</v>
      </c>
      <c r="L96" s="89">
        <f t="shared" si="10"/>
        <v>0</v>
      </c>
    </row>
    <row r="97" spans="1:12" ht="15" hidden="1" customHeight="1">
      <c r="A97" s="27">
        <v>2</v>
      </c>
      <c r="B97" s="26">
        <v>5</v>
      </c>
      <c r="C97" s="37">
        <v>2</v>
      </c>
      <c r="D97" s="45">
        <v>1</v>
      </c>
      <c r="E97" s="26">
        <v>1</v>
      </c>
      <c r="F97" s="25"/>
      <c r="G97" s="45" t="s">
        <v>96</v>
      </c>
      <c r="H97" s="145">
        <v>68</v>
      </c>
      <c r="I97" s="89">
        <f>SUM(I98:I99)</f>
        <v>0</v>
      </c>
      <c r="J97" s="90">
        <f>SUM(J98:J99)</f>
        <v>0</v>
      </c>
      <c r="K97" s="91">
        <f>SUM(K98:K99)</f>
        <v>0</v>
      </c>
      <c r="L97" s="89">
        <f>SUM(L98:L99)</f>
        <v>0</v>
      </c>
    </row>
    <row r="98" spans="1:12" ht="25.5" hidden="1">
      <c r="A98" s="27">
        <v>2</v>
      </c>
      <c r="B98" s="26">
        <v>5</v>
      </c>
      <c r="C98" s="37">
        <v>2</v>
      </c>
      <c r="D98" s="45">
        <v>1</v>
      </c>
      <c r="E98" s="26">
        <v>1</v>
      </c>
      <c r="F98" s="25">
        <v>1</v>
      </c>
      <c r="G98" s="168" t="s">
        <v>580</v>
      </c>
      <c r="H98" s="145">
        <v>69</v>
      </c>
      <c r="I98" s="81"/>
      <c r="J98" s="81"/>
      <c r="K98" s="81"/>
      <c r="L98" s="81"/>
    </row>
    <row r="99" spans="1:12" ht="25.5" hidden="1" customHeight="1">
      <c r="A99" s="27">
        <v>2</v>
      </c>
      <c r="B99" s="26">
        <v>5</v>
      </c>
      <c r="C99" s="37">
        <v>2</v>
      </c>
      <c r="D99" s="45">
        <v>1</v>
      </c>
      <c r="E99" s="26">
        <v>1</v>
      </c>
      <c r="F99" s="25">
        <v>2</v>
      </c>
      <c r="G99" s="168" t="s">
        <v>581</v>
      </c>
      <c r="H99" s="145">
        <v>70</v>
      </c>
      <c r="I99" s="81"/>
      <c r="J99" s="81"/>
      <c r="K99" s="81"/>
      <c r="L99" s="81"/>
    </row>
    <row r="100" spans="1:12" ht="28.5" hidden="1" customHeight="1">
      <c r="A100" s="27">
        <v>2</v>
      </c>
      <c r="B100" s="26">
        <v>5</v>
      </c>
      <c r="C100" s="37">
        <v>3</v>
      </c>
      <c r="D100" s="45"/>
      <c r="E100" s="26"/>
      <c r="F100" s="25"/>
      <c r="G100" s="168" t="s">
        <v>582</v>
      </c>
      <c r="H100" s="145">
        <v>71</v>
      </c>
      <c r="I100" s="89">
        <f>I101</f>
        <v>0</v>
      </c>
      <c r="J100" s="90">
        <f t="shared" ref="J100:L101" si="11">J101</f>
        <v>0</v>
      </c>
      <c r="K100" s="91">
        <f t="shared" si="11"/>
        <v>0</v>
      </c>
      <c r="L100" s="89">
        <f t="shared" si="11"/>
        <v>0</v>
      </c>
    </row>
    <row r="101" spans="1:12" ht="27" hidden="1" customHeight="1">
      <c r="A101" s="27">
        <v>2</v>
      </c>
      <c r="B101" s="26">
        <v>5</v>
      </c>
      <c r="C101" s="37">
        <v>3</v>
      </c>
      <c r="D101" s="45">
        <v>1</v>
      </c>
      <c r="E101" s="26"/>
      <c r="F101" s="25"/>
      <c r="G101" s="168" t="s">
        <v>583</v>
      </c>
      <c r="H101" s="145">
        <v>72</v>
      </c>
      <c r="I101" s="89">
        <f>I102</f>
        <v>0</v>
      </c>
      <c r="J101" s="90">
        <f t="shared" si="11"/>
        <v>0</v>
      </c>
      <c r="K101" s="91">
        <f t="shared" si="11"/>
        <v>0</v>
      </c>
      <c r="L101" s="89">
        <f t="shared" si="11"/>
        <v>0</v>
      </c>
    </row>
    <row r="102" spans="1:12" ht="30" hidden="1" customHeight="1">
      <c r="A102" s="30">
        <v>2</v>
      </c>
      <c r="B102" s="34">
        <v>5</v>
      </c>
      <c r="C102" s="39">
        <v>3</v>
      </c>
      <c r="D102" s="9">
        <v>1</v>
      </c>
      <c r="E102" s="34">
        <v>1</v>
      </c>
      <c r="F102" s="42"/>
      <c r="G102" s="171" t="s">
        <v>583</v>
      </c>
      <c r="H102" s="145">
        <v>73</v>
      </c>
      <c r="I102" s="104">
        <f>SUM(I103:I104)</f>
        <v>0</v>
      </c>
      <c r="J102" s="108">
        <f>SUM(J103:J104)</f>
        <v>0</v>
      </c>
      <c r="K102" s="109">
        <f>SUM(K103:K104)</f>
        <v>0</v>
      </c>
      <c r="L102" s="104">
        <f>SUM(L103:L104)</f>
        <v>0</v>
      </c>
    </row>
    <row r="103" spans="1:12" ht="26.25" hidden="1" customHeight="1">
      <c r="A103" s="27">
        <v>2</v>
      </c>
      <c r="B103" s="26">
        <v>5</v>
      </c>
      <c r="C103" s="37">
        <v>3</v>
      </c>
      <c r="D103" s="45">
        <v>1</v>
      </c>
      <c r="E103" s="26">
        <v>1</v>
      </c>
      <c r="F103" s="25">
        <v>1</v>
      </c>
      <c r="G103" s="168" t="s">
        <v>583</v>
      </c>
      <c r="H103" s="145">
        <v>74</v>
      </c>
      <c r="I103" s="81"/>
      <c r="J103" s="81"/>
      <c r="K103" s="81"/>
      <c r="L103" s="81"/>
    </row>
    <row r="104" spans="1:12" ht="26.25" hidden="1" customHeight="1">
      <c r="A104" s="30">
        <v>2</v>
      </c>
      <c r="B104" s="34">
        <v>5</v>
      </c>
      <c r="C104" s="39">
        <v>3</v>
      </c>
      <c r="D104" s="9">
        <v>1</v>
      </c>
      <c r="E104" s="34">
        <v>1</v>
      </c>
      <c r="F104" s="42">
        <v>2</v>
      </c>
      <c r="G104" s="171" t="s">
        <v>565</v>
      </c>
      <c r="H104" s="145">
        <v>75</v>
      </c>
      <c r="I104" s="81"/>
      <c r="J104" s="81"/>
      <c r="K104" s="81"/>
      <c r="L104" s="81"/>
    </row>
    <row r="105" spans="1:12" ht="27.75" hidden="1" customHeight="1">
      <c r="A105" s="249">
        <v>2</v>
      </c>
      <c r="B105" s="250">
        <v>5</v>
      </c>
      <c r="C105" s="169">
        <v>3</v>
      </c>
      <c r="D105" s="171">
        <v>2</v>
      </c>
      <c r="E105" s="250"/>
      <c r="F105" s="251"/>
      <c r="G105" s="171" t="s">
        <v>212</v>
      </c>
      <c r="H105" s="145">
        <v>76</v>
      </c>
      <c r="I105" s="104">
        <f>I106</f>
        <v>0</v>
      </c>
      <c r="J105" s="104">
        <f t="shared" ref="J105:L105" si="12">J106</f>
        <v>0</v>
      </c>
      <c r="K105" s="104">
        <f t="shared" si="12"/>
        <v>0</v>
      </c>
      <c r="L105" s="104">
        <f t="shared" si="12"/>
        <v>0</v>
      </c>
    </row>
    <row r="106" spans="1:12" ht="25.5" hidden="1" customHeight="1">
      <c r="A106" s="249">
        <v>2</v>
      </c>
      <c r="B106" s="250">
        <v>5</v>
      </c>
      <c r="C106" s="169">
        <v>3</v>
      </c>
      <c r="D106" s="171">
        <v>2</v>
      </c>
      <c r="E106" s="250">
        <v>1</v>
      </c>
      <c r="F106" s="251"/>
      <c r="G106" s="171" t="s">
        <v>212</v>
      </c>
      <c r="H106" s="145">
        <v>77</v>
      </c>
      <c r="I106" s="104">
        <f>SUM(I107:I108)</f>
        <v>0</v>
      </c>
      <c r="J106" s="104">
        <f t="shared" ref="J106:L106" si="13">SUM(J107:J108)</f>
        <v>0</v>
      </c>
      <c r="K106" s="104">
        <f t="shared" si="13"/>
        <v>0</v>
      </c>
      <c r="L106" s="104">
        <f t="shared" si="13"/>
        <v>0</v>
      </c>
    </row>
    <row r="107" spans="1:12" ht="30" hidden="1" customHeight="1">
      <c r="A107" s="249">
        <v>2</v>
      </c>
      <c r="B107" s="250">
        <v>5</v>
      </c>
      <c r="C107" s="169">
        <v>3</v>
      </c>
      <c r="D107" s="171">
        <v>2</v>
      </c>
      <c r="E107" s="250">
        <v>1</v>
      </c>
      <c r="F107" s="251">
        <v>1</v>
      </c>
      <c r="G107" s="171" t="s">
        <v>212</v>
      </c>
      <c r="H107" s="145">
        <v>78</v>
      </c>
      <c r="I107" s="81"/>
      <c r="J107" s="81"/>
      <c r="K107" s="81"/>
      <c r="L107" s="81"/>
    </row>
    <row r="108" spans="1:12" ht="18" hidden="1" customHeight="1">
      <c r="A108" s="249">
        <v>2</v>
      </c>
      <c r="B108" s="250">
        <v>5</v>
      </c>
      <c r="C108" s="169">
        <v>3</v>
      </c>
      <c r="D108" s="171">
        <v>2</v>
      </c>
      <c r="E108" s="250">
        <v>1</v>
      </c>
      <c r="F108" s="251">
        <v>2</v>
      </c>
      <c r="G108" s="171" t="s">
        <v>213</v>
      </c>
      <c r="H108" s="145">
        <v>79</v>
      </c>
      <c r="I108" s="81"/>
      <c r="J108" s="81"/>
      <c r="K108" s="81"/>
      <c r="L108" s="81"/>
    </row>
    <row r="109" spans="1:12" ht="16.5" customHeight="1">
      <c r="A109" s="33">
        <v>2</v>
      </c>
      <c r="B109" s="35">
        <v>6</v>
      </c>
      <c r="C109" s="40"/>
      <c r="D109" s="46"/>
      <c r="E109" s="35"/>
      <c r="F109" s="43"/>
      <c r="G109" s="102" t="s">
        <v>43</v>
      </c>
      <c r="H109" s="145">
        <v>80</v>
      </c>
      <c r="I109" s="89">
        <f>SUM(I110+I115+I119+I123+I127)</f>
        <v>0</v>
      </c>
      <c r="J109" s="90">
        <f>SUM(J110+J115+J119+J123+J127)</f>
        <v>0</v>
      </c>
      <c r="K109" s="91">
        <f>SUM(K110+K115+K119+K123+K127)</f>
        <v>0</v>
      </c>
      <c r="L109" s="89">
        <f>SUM(L110+L115+L119+L123+L127)</f>
        <v>0</v>
      </c>
    </row>
    <row r="110" spans="1:12" ht="14.25" hidden="1" customHeight="1">
      <c r="A110" s="30">
        <v>2</v>
      </c>
      <c r="B110" s="34">
        <v>6</v>
      </c>
      <c r="C110" s="39">
        <v>1</v>
      </c>
      <c r="D110" s="9"/>
      <c r="E110" s="34"/>
      <c r="F110" s="42"/>
      <c r="G110" s="171" t="s">
        <v>98</v>
      </c>
      <c r="H110" s="145">
        <v>81</v>
      </c>
      <c r="I110" s="104">
        <f>I111</f>
        <v>0</v>
      </c>
      <c r="J110" s="108">
        <f t="shared" ref="J110:L111" si="14">J111</f>
        <v>0</v>
      </c>
      <c r="K110" s="109">
        <f t="shared" si="14"/>
        <v>0</v>
      </c>
      <c r="L110" s="104">
        <f t="shared" si="14"/>
        <v>0</v>
      </c>
    </row>
    <row r="111" spans="1:12" ht="14.25" hidden="1" customHeight="1">
      <c r="A111" s="27">
        <v>2</v>
      </c>
      <c r="B111" s="26">
        <v>6</v>
      </c>
      <c r="C111" s="37">
        <v>1</v>
      </c>
      <c r="D111" s="45">
        <v>1</v>
      </c>
      <c r="E111" s="26"/>
      <c r="F111" s="25"/>
      <c r="G111" s="45" t="s">
        <v>98</v>
      </c>
      <c r="H111" s="145">
        <v>82</v>
      </c>
      <c r="I111" s="89">
        <f>I112</f>
        <v>0</v>
      </c>
      <c r="J111" s="90">
        <f t="shared" si="14"/>
        <v>0</v>
      </c>
      <c r="K111" s="91">
        <f t="shared" si="14"/>
        <v>0</v>
      </c>
      <c r="L111" s="89">
        <f t="shared" si="14"/>
        <v>0</v>
      </c>
    </row>
    <row r="112" spans="1:12" hidden="1">
      <c r="A112" s="27">
        <v>2</v>
      </c>
      <c r="B112" s="26">
        <v>6</v>
      </c>
      <c r="C112" s="37">
        <v>1</v>
      </c>
      <c r="D112" s="45">
        <v>1</v>
      </c>
      <c r="E112" s="26">
        <v>1</v>
      </c>
      <c r="F112" s="25"/>
      <c r="G112" s="45" t="s">
        <v>98</v>
      </c>
      <c r="H112" s="145">
        <v>83</v>
      </c>
      <c r="I112" s="89">
        <f>SUM(I113:I114)</f>
        <v>0</v>
      </c>
      <c r="J112" s="90">
        <f>SUM(J113:J114)</f>
        <v>0</v>
      </c>
      <c r="K112" s="91">
        <f>SUM(K113:K114)</f>
        <v>0</v>
      </c>
      <c r="L112" s="89">
        <f>SUM(L113:L114)</f>
        <v>0</v>
      </c>
    </row>
    <row r="113" spans="1:12" ht="13.5" hidden="1" customHeight="1">
      <c r="A113" s="27">
        <v>2</v>
      </c>
      <c r="B113" s="26">
        <v>6</v>
      </c>
      <c r="C113" s="37">
        <v>1</v>
      </c>
      <c r="D113" s="45">
        <v>1</v>
      </c>
      <c r="E113" s="26">
        <v>1</v>
      </c>
      <c r="F113" s="25">
        <v>1</v>
      </c>
      <c r="G113" s="45" t="s">
        <v>44</v>
      </c>
      <c r="H113" s="145">
        <v>84</v>
      </c>
      <c r="I113" s="81"/>
      <c r="J113" s="81"/>
      <c r="K113" s="81"/>
      <c r="L113" s="81"/>
    </row>
    <row r="114" spans="1:12" hidden="1">
      <c r="A114" s="48">
        <v>2</v>
      </c>
      <c r="B114" s="36">
        <v>6</v>
      </c>
      <c r="C114" s="41">
        <v>1</v>
      </c>
      <c r="D114" s="47">
        <v>1</v>
      </c>
      <c r="E114" s="36">
        <v>1</v>
      </c>
      <c r="F114" s="44">
        <v>2</v>
      </c>
      <c r="G114" s="47" t="s">
        <v>99</v>
      </c>
      <c r="H114" s="145">
        <v>85</v>
      </c>
      <c r="I114" s="78"/>
      <c r="J114" s="78"/>
      <c r="K114" s="78"/>
      <c r="L114" s="78"/>
    </row>
    <row r="115" spans="1:12" ht="25.5" hidden="1">
      <c r="A115" s="27">
        <v>2</v>
      </c>
      <c r="B115" s="26">
        <v>6</v>
      </c>
      <c r="C115" s="37">
        <v>2</v>
      </c>
      <c r="D115" s="45"/>
      <c r="E115" s="26"/>
      <c r="F115" s="25"/>
      <c r="G115" s="168" t="s">
        <v>684</v>
      </c>
      <c r="H115" s="145">
        <v>86</v>
      </c>
      <c r="I115" s="89">
        <f>I116</f>
        <v>0</v>
      </c>
      <c r="J115" s="90">
        <f t="shared" ref="J115:L117" si="15">J116</f>
        <v>0</v>
      </c>
      <c r="K115" s="91">
        <f t="shared" si="15"/>
        <v>0</v>
      </c>
      <c r="L115" s="89">
        <f t="shared" si="15"/>
        <v>0</v>
      </c>
    </row>
    <row r="116" spans="1:12" ht="14.25" hidden="1" customHeight="1">
      <c r="A116" s="27">
        <v>2</v>
      </c>
      <c r="B116" s="26">
        <v>6</v>
      </c>
      <c r="C116" s="37">
        <v>2</v>
      </c>
      <c r="D116" s="45">
        <v>1</v>
      </c>
      <c r="E116" s="26"/>
      <c r="F116" s="25"/>
      <c r="G116" s="168" t="s">
        <v>684</v>
      </c>
      <c r="H116" s="145">
        <v>87</v>
      </c>
      <c r="I116" s="89">
        <f>I117</f>
        <v>0</v>
      </c>
      <c r="J116" s="90">
        <f t="shared" si="15"/>
        <v>0</v>
      </c>
      <c r="K116" s="91">
        <f t="shared" si="15"/>
        <v>0</v>
      </c>
      <c r="L116" s="89">
        <f t="shared" si="15"/>
        <v>0</v>
      </c>
    </row>
    <row r="117" spans="1:12" ht="14.25" hidden="1" customHeight="1">
      <c r="A117" s="27">
        <v>2</v>
      </c>
      <c r="B117" s="26">
        <v>6</v>
      </c>
      <c r="C117" s="37">
        <v>2</v>
      </c>
      <c r="D117" s="45">
        <v>1</v>
      </c>
      <c r="E117" s="26">
        <v>1</v>
      </c>
      <c r="F117" s="25"/>
      <c r="G117" s="168" t="s">
        <v>684</v>
      </c>
      <c r="H117" s="145">
        <v>88</v>
      </c>
      <c r="I117" s="110">
        <f>I118</f>
        <v>0</v>
      </c>
      <c r="J117" s="111">
        <f t="shared" si="15"/>
        <v>0</v>
      </c>
      <c r="K117" s="112">
        <f t="shared" si="15"/>
        <v>0</v>
      </c>
      <c r="L117" s="110">
        <f t="shared" si="15"/>
        <v>0</v>
      </c>
    </row>
    <row r="118" spans="1:12" ht="25.5" hidden="1">
      <c r="A118" s="27">
        <v>2</v>
      </c>
      <c r="B118" s="26">
        <v>6</v>
      </c>
      <c r="C118" s="37">
        <v>2</v>
      </c>
      <c r="D118" s="45">
        <v>1</v>
      </c>
      <c r="E118" s="26">
        <v>1</v>
      </c>
      <c r="F118" s="25">
        <v>1</v>
      </c>
      <c r="G118" s="168" t="s">
        <v>684</v>
      </c>
      <c r="H118" s="145">
        <v>89</v>
      </c>
      <c r="I118" s="81"/>
      <c r="J118" s="81"/>
      <c r="K118" s="81"/>
      <c r="L118" s="81"/>
    </row>
    <row r="119" spans="1:12" ht="26.25" hidden="1" customHeight="1">
      <c r="A119" s="48">
        <v>2</v>
      </c>
      <c r="B119" s="36">
        <v>6</v>
      </c>
      <c r="C119" s="41">
        <v>3</v>
      </c>
      <c r="D119" s="47"/>
      <c r="E119" s="36"/>
      <c r="F119" s="44"/>
      <c r="G119" s="167" t="s">
        <v>45</v>
      </c>
      <c r="H119" s="145">
        <v>90</v>
      </c>
      <c r="I119" s="86">
        <f>I120</f>
        <v>0</v>
      </c>
      <c r="J119" s="87">
        <f t="shared" ref="J119:L121" si="16">J120</f>
        <v>0</v>
      </c>
      <c r="K119" s="88">
        <f t="shared" si="16"/>
        <v>0</v>
      </c>
      <c r="L119" s="86">
        <f t="shared" si="16"/>
        <v>0</v>
      </c>
    </row>
    <row r="120" spans="1:12" ht="25.5" hidden="1">
      <c r="A120" s="27">
        <v>2</v>
      </c>
      <c r="B120" s="26">
        <v>6</v>
      </c>
      <c r="C120" s="37">
        <v>3</v>
      </c>
      <c r="D120" s="45">
        <v>1</v>
      </c>
      <c r="E120" s="26"/>
      <c r="F120" s="25"/>
      <c r="G120" s="45" t="s">
        <v>45</v>
      </c>
      <c r="H120" s="145">
        <v>91</v>
      </c>
      <c r="I120" s="89">
        <f>I121</f>
        <v>0</v>
      </c>
      <c r="J120" s="90">
        <f t="shared" si="16"/>
        <v>0</v>
      </c>
      <c r="K120" s="91">
        <f t="shared" si="16"/>
        <v>0</v>
      </c>
      <c r="L120" s="89">
        <f t="shared" si="16"/>
        <v>0</v>
      </c>
    </row>
    <row r="121" spans="1:12" ht="26.25" hidden="1" customHeight="1">
      <c r="A121" s="27">
        <v>2</v>
      </c>
      <c r="B121" s="26">
        <v>6</v>
      </c>
      <c r="C121" s="37">
        <v>3</v>
      </c>
      <c r="D121" s="45">
        <v>1</v>
      </c>
      <c r="E121" s="26">
        <v>1</v>
      </c>
      <c r="F121" s="25"/>
      <c r="G121" s="45" t="s">
        <v>45</v>
      </c>
      <c r="H121" s="145">
        <v>92</v>
      </c>
      <c r="I121" s="89">
        <f>I122</f>
        <v>0</v>
      </c>
      <c r="J121" s="90">
        <f t="shared" si="16"/>
        <v>0</v>
      </c>
      <c r="K121" s="91">
        <f t="shared" si="16"/>
        <v>0</v>
      </c>
      <c r="L121" s="89">
        <f t="shared" si="16"/>
        <v>0</v>
      </c>
    </row>
    <row r="122" spans="1:12" ht="27" hidden="1" customHeight="1">
      <c r="A122" s="27">
        <v>2</v>
      </c>
      <c r="B122" s="26">
        <v>6</v>
      </c>
      <c r="C122" s="37">
        <v>3</v>
      </c>
      <c r="D122" s="45">
        <v>1</v>
      </c>
      <c r="E122" s="26">
        <v>1</v>
      </c>
      <c r="F122" s="25">
        <v>1</v>
      </c>
      <c r="G122" s="45" t="s">
        <v>45</v>
      </c>
      <c r="H122" s="145">
        <v>93</v>
      </c>
      <c r="I122" s="81"/>
      <c r="J122" s="81"/>
      <c r="K122" s="81"/>
      <c r="L122" s="81"/>
    </row>
    <row r="123" spans="1:12" ht="25.5" hidden="1">
      <c r="A123" s="48">
        <v>2</v>
      </c>
      <c r="B123" s="36">
        <v>6</v>
      </c>
      <c r="C123" s="41">
        <v>4</v>
      </c>
      <c r="D123" s="47"/>
      <c r="E123" s="36"/>
      <c r="F123" s="44"/>
      <c r="G123" s="167" t="s">
        <v>46</v>
      </c>
      <c r="H123" s="145">
        <v>94</v>
      </c>
      <c r="I123" s="86">
        <f>I124</f>
        <v>0</v>
      </c>
      <c r="J123" s="87">
        <f t="shared" ref="J123:L125" si="17">J124</f>
        <v>0</v>
      </c>
      <c r="K123" s="88">
        <f t="shared" si="17"/>
        <v>0</v>
      </c>
      <c r="L123" s="86">
        <f t="shared" si="17"/>
        <v>0</v>
      </c>
    </row>
    <row r="124" spans="1:12" ht="27" hidden="1" customHeight="1">
      <c r="A124" s="27">
        <v>2</v>
      </c>
      <c r="B124" s="26">
        <v>6</v>
      </c>
      <c r="C124" s="37">
        <v>4</v>
      </c>
      <c r="D124" s="45">
        <v>1</v>
      </c>
      <c r="E124" s="26"/>
      <c r="F124" s="25"/>
      <c r="G124" s="45" t="s">
        <v>46</v>
      </c>
      <c r="H124" s="145">
        <v>95</v>
      </c>
      <c r="I124" s="89">
        <f>I125</f>
        <v>0</v>
      </c>
      <c r="J124" s="90">
        <f t="shared" si="17"/>
        <v>0</v>
      </c>
      <c r="K124" s="91">
        <f t="shared" si="17"/>
        <v>0</v>
      </c>
      <c r="L124" s="89">
        <f t="shared" si="17"/>
        <v>0</v>
      </c>
    </row>
    <row r="125" spans="1:12" ht="27" hidden="1" customHeight="1">
      <c r="A125" s="27">
        <v>2</v>
      </c>
      <c r="B125" s="26">
        <v>6</v>
      </c>
      <c r="C125" s="37">
        <v>4</v>
      </c>
      <c r="D125" s="45">
        <v>1</v>
      </c>
      <c r="E125" s="26">
        <v>1</v>
      </c>
      <c r="F125" s="25"/>
      <c r="G125" s="45" t="s">
        <v>46</v>
      </c>
      <c r="H125" s="145">
        <v>96</v>
      </c>
      <c r="I125" s="89">
        <f>I126</f>
        <v>0</v>
      </c>
      <c r="J125" s="90">
        <f t="shared" si="17"/>
        <v>0</v>
      </c>
      <c r="K125" s="91">
        <f t="shared" si="17"/>
        <v>0</v>
      </c>
      <c r="L125" s="89">
        <f t="shared" si="17"/>
        <v>0</v>
      </c>
    </row>
    <row r="126" spans="1:12" ht="27.75" hidden="1" customHeight="1">
      <c r="A126" s="27">
        <v>2</v>
      </c>
      <c r="B126" s="26">
        <v>6</v>
      </c>
      <c r="C126" s="37">
        <v>4</v>
      </c>
      <c r="D126" s="45">
        <v>1</v>
      </c>
      <c r="E126" s="26">
        <v>1</v>
      </c>
      <c r="F126" s="25">
        <v>1</v>
      </c>
      <c r="G126" s="45" t="s">
        <v>46</v>
      </c>
      <c r="H126" s="145">
        <v>97</v>
      </c>
      <c r="I126" s="81"/>
      <c r="J126" s="81"/>
      <c r="K126" s="81"/>
      <c r="L126" s="81"/>
    </row>
    <row r="127" spans="1:12" ht="27" hidden="1" customHeight="1">
      <c r="A127" s="30">
        <v>2</v>
      </c>
      <c r="B127" s="49">
        <v>6</v>
      </c>
      <c r="C127" s="50">
        <v>5</v>
      </c>
      <c r="D127" s="51"/>
      <c r="E127" s="49"/>
      <c r="F127" s="24"/>
      <c r="G127" s="170" t="s">
        <v>584</v>
      </c>
      <c r="H127" s="145">
        <v>98</v>
      </c>
      <c r="I127" s="105">
        <f>I128</f>
        <v>0</v>
      </c>
      <c r="J127" s="106">
        <f t="shared" ref="J127:L129" si="18">J128</f>
        <v>0</v>
      </c>
      <c r="K127" s="107">
        <f t="shared" si="18"/>
        <v>0</v>
      </c>
      <c r="L127" s="105">
        <f t="shared" si="18"/>
        <v>0</v>
      </c>
    </row>
    <row r="128" spans="1:12" ht="29.25" hidden="1" customHeight="1">
      <c r="A128" s="27">
        <v>2</v>
      </c>
      <c r="B128" s="26">
        <v>6</v>
      </c>
      <c r="C128" s="37">
        <v>5</v>
      </c>
      <c r="D128" s="45">
        <v>1</v>
      </c>
      <c r="E128" s="26"/>
      <c r="F128" s="25"/>
      <c r="G128" s="170" t="s">
        <v>585</v>
      </c>
      <c r="H128" s="145">
        <v>99</v>
      </c>
      <c r="I128" s="89">
        <f>I129</f>
        <v>0</v>
      </c>
      <c r="J128" s="90">
        <f t="shared" si="18"/>
        <v>0</v>
      </c>
      <c r="K128" s="91">
        <f t="shared" si="18"/>
        <v>0</v>
      </c>
      <c r="L128" s="89">
        <f t="shared" si="18"/>
        <v>0</v>
      </c>
    </row>
    <row r="129" spans="1:12" ht="25.5" hidden="1" customHeight="1">
      <c r="A129" s="27">
        <v>2</v>
      </c>
      <c r="B129" s="26">
        <v>6</v>
      </c>
      <c r="C129" s="37">
        <v>5</v>
      </c>
      <c r="D129" s="45">
        <v>1</v>
      </c>
      <c r="E129" s="26">
        <v>1</v>
      </c>
      <c r="F129" s="25"/>
      <c r="G129" s="170" t="s">
        <v>584</v>
      </c>
      <c r="H129" s="145">
        <v>100</v>
      </c>
      <c r="I129" s="89">
        <f>I130</f>
        <v>0</v>
      </c>
      <c r="J129" s="90">
        <f t="shared" si="18"/>
        <v>0</v>
      </c>
      <c r="K129" s="91">
        <f t="shared" si="18"/>
        <v>0</v>
      </c>
      <c r="L129" s="89">
        <f t="shared" si="18"/>
        <v>0</v>
      </c>
    </row>
    <row r="130" spans="1:12" ht="27.75" hidden="1" customHeight="1">
      <c r="A130" s="26">
        <v>2</v>
      </c>
      <c r="B130" s="37">
        <v>6</v>
      </c>
      <c r="C130" s="26">
        <v>5</v>
      </c>
      <c r="D130" s="26">
        <v>1</v>
      </c>
      <c r="E130" s="45">
        <v>1</v>
      </c>
      <c r="F130" s="25">
        <v>1</v>
      </c>
      <c r="G130" s="170" t="s">
        <v>586</v>
      </c>
      <c r="H130" s="145">
        <v>101</v>
      </c>
      <c r="I130" s="81"/>
      <c r="J130" s="81"/>
      <c r="K130" s="81"/>
      <c r="L130" s="81"/>
    </row>
    <row r="131" spans="1:12" ht="14.25" customHeight="1">
      <c r="A131" s="33">
        <v>2</v>
      </c>
      <c r="B131" s="35">
        <v>7</v>
      </c>
      <c r="C131" s="35"/>
      <c r="D131" s="40"/>
      <c r="E131" s="40"/>
      <c r="F131" s="53"/>
      <c r="G131" s="46" t="s">
        <v>102</v>
      </c>
      <c r="H131" s="145">
        <v>102</v>
      </c>
      <c r="I131" s="91">
        <f>SUM(I132+I137+I145)</f>
        <v>200</v>
      </c>
      <c r="J131" s="90">
        <f>SUM(J132+J137+J145)</f>
        <v>200</v>
      </c>
      <c r="K131" s="91">
        <f>SUM(K132+K137+K145)</f>
        <v>100</v>
      </c>
      <c r="L131" s="296">
        <f>SUM(L132+L137+L145)</f>
        <v>100</v>
      </c>
    </row>
    <row r="132" spans="1:12">
      <c r="A132" s="27">
        <v>2</v>
      </c>
      <c r="B132" s="26">
        <v>7</v>
      </c>
      <c r="C132" s="26">
        <v>1</v>
      </c>
      <c r="D132" s="37"/>
      <c r="E132" s="37"/>
      <c r="F132" s="31"/>
      <c r="G132" s="168" t="s">
        <v>103</v>
      </c>
      <c r="H132" s="145">
        <v>103</v>
      </c>
      <c r="I132" s="91">
        <f>I133</f>
        <v>0</v>
      </c>
      <c r="J132" s="90">
        <f t="shared" ref="J132:L133" si="19">J133</f>
        <v>0</v>
      </c>
      <c r="K132" s="91">
        <f t="shared" si="19"/>
        <v>0</v>
      </c>
      <c r="L132" s="89">
        <f t="shared" si="19"/>
        <v>0</v>
      </c>
    </row>
    <row r="133" spans="1:12" ht="14.25" hidden="1" customHeight="1">
      <c r="A133" s="27">
        <v>2</v>
      </c>
      <c r="B133" s="26">
        <v>7</v>
      </c>
      <c r="C133" s="26">
        <v>1</v>
      </c>
      <c r="D133" s="37">
        <v>1</v>
      </c>
      <c r="E133" s="37"/>
      <c r="F133" s="31"/>
      <c r="G133" s="45" t="s">
        <v>103</v>
      </c>
      <c r="H133" s="145">
        <v>104</v>
      </c>
      <c r="I133" s="91">
        <f>I134</f>
        <v>0</v>
      </c>
      <c r="J133" s="90">
        <f t="shared" si="19"/>
        <v>0</v>
      </c>
      <c r="K133" s="91">
        <f t="shared" si="19"/>
        <v>0</v>
      </c>
      <c r="L133" s="89">
        <f t="shared" si="19"/>
        <v>0</v>
      </c>
    </row>
    <row r="134" spans="1:12" ht="15.75" hidden="1" customHeight="1">
      <c r="A134" s="27">
        <v>2</v>
      </c>
      <c r="B134" s="26">
        <v>7</v>
      </c>
      <c r="C134" s="26">
        <v>1</v>
      </c>
      <c r="D134" s="37">
        <v>1</v>
      </c>
      <c r="E134" s="37">
        <v>1</v>
      </c>
      <c r="F134" s="31"/>
      <c r="G134" s="45" t="s">
        <v>103</v>
      </c>
      <c r="H134" s="145">
        <v>105</v>
      </c>
      <c r="I134" s="91">
        <f>SUM(I135:I136)</f>
        <v>0</v>
      </c>
      <c r="J134" s="90">
        <f>SUM(J135:J136)</f>
        <v>0</v>
      </c>
      <c r="K134" s="91">
        <f>SUM(K135:K136)</f>
        <v>0</v>
      </c>
      <c r="L134" s="89">
        <f>SUM(L135:L136)</f>
        <v>0</v>
      </c>
    </row>
    <row r="135" spans="1:12" ht="14.25" hidden="1" customHeight="1">
      <c r="A135" s="48">
        <v>2</v>
      </c>
      <c r="B135" s="36">
        <v>7</v>
      </c>
      <c r="C135" s="48">
        <v>1</v>
      </c>
      <c r="D135" s="26">
        <v>1</v>
      </c>
      <c r="E135" s="41">
        <v>1</v>
      </c>
      <c r="F135" s="29">
        <v>1</v>
      </c>
      <c r="G135" s="47" t="s">
        <v>104</v>
      </c>
      <c r="H135" s="145">
        <v>106</v>
      </c>
      <c r="I135" s="79"/>
      <c r="J135" s="79"/>
      <c r="K135" s="79"/>
      <c r="L135" s="79"/>
    </row>
    <row r="136" spans="1:12" ht="14.25" hidden="1" customHeight="1">
      <c r="A136" s="26">
        <v>2</v>
      </c>
      <c r="B136" s="26">
        <v>7</v>
      </c>
      <c r="C136" s="27">
        <v>1</v>
      </c>
      <c r="D136" s="26">
        <v>1</v>
      </c>
      <c r="E136" s="37">
        <v>1</v>
      </c>
      <c r="F136" s="31">
        <v>2</v>
      </c>
      <c r="G136" s="45" t="s">
        <v>105</v>
      </c>
      <c r="H136" s="145">
        <v>107</v>
      </c>
      <c r="I136" s="80"/>
      <c r="J136" s="80"/>
      <c r="K136" s="80"/>
      <c r="L136" s="80"/>
    </row>
    <row r="137" spans="1:12" ht="25.5">
      <c r="A137" s="30">
        <v>2</v>
      </c>
      <c r="B137" s="34">
        <v>7</v>
      </c>
      <c r="C137" s="30">
        <v>2</v>
      </c>
      <c r="D137" s="34"/>
      <c r="E137" s="39"/>
      <c r="F137" s="54"/>
      <c r="G137" s="171" t="s">
        <v>652</v>
      </c>
      <c r="H137" s="145">
        <v>108</v>
      </c>
      <c r="I137" s="109">
        <f>I138</f>
        <v>0</v>
      </c>
      <c r="J137" s="108">
        <f t="shared" ref="J137:L138" si="20">J138</f>
        <v>0</v>
      </c>
      <c r="K137" s="109">
        <f t="shared" si="20"/>
        <v>0</v>
      </c>
      <c r="L137" s="104">
        <f t="shared" si="20"/>
        <v>0</v>
      </c>
    </row>
    <row r="138" spans="1:12" ht="25.5" hidden="1">
      <c r="A138" s="27">
        <v>2</v>
      </c>
      <c r="B138" s="26">
        <v>7</v>
      </c>
      <c r="C138" s="27">
        <v>2</v>
      </c>
      <c r="D138" s="26">
        <v>1</v>
      </c>
      <c r="E138" s="37"/>
      <c r="F138" s="31"/>
      <c r="G138" s="45" t="s">
        <v>47</v>
      </c>
      <c r="H138" s="145">
        <v>109</v>
      </c>
      <c r="I138" s="91">
        <f>I139</f>
        <v>0</v>
      </c>
      <c r="J138" s="90">
        <f t="shared" si="20"/>
        <v>0</v>
      </c>
      <c r="K138" s="91">
        <f t="shared" si="20"/>
        <v>0</v>
      </c>
      <c r="L138" s="89">
        <f t="shared" si="20"/>
        <v>0</v>
      </c>
    </row>
    <row r="139" spans="1:12" ht="25.5" hidden="1">
      <c r="A139" s="27">
        <v>2</v>
      </c>
      <c r="B139" s="26">
        <v>7</v>
      </c>
      <c r="C139" s="27">
        <v>2</v>
      </c>
      <c r="D139" s="26">
        <v>1</v>
      </c>
      <c r="E139" s="37">
        <v>1</v>
      </c>
      <c r="F139" s="31"/>
      <c r="G139" s="45" t="s">
        <v>47</v>
      </c>
      <c r="H139" s="145">
        <v>110</v>
      </c>
      <c r="I139" s="91">
        <f>SUM(I140:I141)</f>
        <v>0</v>
      </c>
      <c r="J139" s="90">
        <f>SUM(J140:J141)</f>
        <v>0</v>
      </c>
      <c r="K139" s="91">
        <f>SUM(K140:K141)</f>
        <v>0</v>
      </c>
      <c r="L139" s="89">
        <f>SUM(L140:L141)</f>
        <v>0</v>
      </c>
    </row>
    <row r="140" spans="1:12" ht="12" hidden="1" customHeight="1">
      <c r="A140" s="27">
        <v>2</v>
      </c>
      <c r="B140" s="26">
        <v>7</v>
      </c>
      <c r="C140" s="27">
        <v>2</v>
      </c>
      <c r="D140" s="26">
        <v>1</v>
      </c>
      <c r="E140" s="37">
        <v>1</v>
      </c>
      <c r="F140" s="31">
        <v>1</v>
      </c>
      <c r="G140" s="45" t="s">
        <v>106</v>
      </c>
      <c r="H140" s="145">
        <v>111</v>
      </c>
      <c r="I140" s="80"/>
      <c r="J140" s="80"/>
      <c r="K140" s="80"/>
      <c r="L140" s="80"/>
    </row>
    <row r="141" spans="1:12" ht="15" hidden="1" customHeight="1">
      <c r="A141" s="27">
        <v>2</v>
      </c>
      <c r="B141" s="26">
        <v>7</v>
      </c>
      <c r="C141" s="27">
        <v>2</v>
      </c>
      <c r="D141" s="26">
        <v>1</v>
      </c>
      <c r="E141" s="37">
        <v>1</v>
      </c>
      <c r="F141" s="31">
        <v>2</v>
      </c>
      <c r="G141" s="45" t="s">
        <v>107</v>
      </c>
      <c r="H141" s="145">
        <v>112</v>
      </c>
      <c r="I141" s="80"/>
      <c r="J141" s="80"/>
      <c r="K141" s="80"/>
      <c r="L141" s="80"/>
    </row>
    <row r="142" spans="1:12" ht="15" hidden="1" customHeight="1">
      <c r="A142" s="172">
        <v>2</v>
      </c>
      <c r="B142" s="65">
        <v>7</v>
      </c>
      <c r="C142" s="172">
        <v>2</v>
      </c>
      <c r="D142" s="65">
        <v>2</v>
      </c>
      <c r="E142" s="64"/>
      <c r="F142" s="247"/>
      <c r="G142" s="168" t="s">
        <v>215</v>
      </c>
      <c r="H142" s="145">
        <v>113</v>
      </c>
      <c r="I142" s="91">
        <f>I143</f>
        <v>0</v>
      </c>
      <c r="J142" s="91">
        <f t="shared" ref="J142:L142" si="21">J143</f>
        <v>0</v>
      </c>
      <c r="K142" s="91">
        <f t="shared" si="21"/>
        <v>0</v>
      </c>
      <c r="L142" s="91">
        <f t="shared" si="21"/>
        <v>0</v>
      </c>
    </row>
    <row r="143" spans="1:12" ht="15" hidden="1" customHeight="1">
      <c r="A143" s="172">
        <v>2</v>
      </c>
      <c r="B143" s="65">
        <v>7</v>
      </c>
      <c r="C143" s="172">
        <v>2</v>
      </c>
      <c r="D143" s="65">
        <v>2</v>
      </c>
      <c r="E143" s="64">
        <v>1</v>
      </c>
      <c r="F143" s="247"/>
      <c r="G143" s="168" t="s">
        <v>215</v>
      </c>
      <c r="H143" s="145">
        <v>114</v>
      </c>
      <c r="I143" s="91">
        <f>SUM(I144)</f>
        <v>0</v>
      </c>
      <c r="J143" s="91">
        <f t="shared" ref="J143:L143" si="22">SUM(J144)</f>
        <v>0</v>
      </c>
      <c r="K143" s="91">
        <f t="shared" si="22"/>
        <v>0</v>
      </c>
      <c r="L143" s="91">
        <f t="shared" si="22"/>
        <v>0</v>
      </c>
    </row>
    <row r="144" spans="1:12" ht="15" hidden="1" customHeight="1">
      <c r="A144" s="172">
        <v>2</v>
      </c>
      <c r="B144" s="65">
        <v>7</v>
      </c>
      <c r="C144" s="172">
        <v>2</v>
      </c>
      <c r="D144" s="65">
        <v>2</v>
      </c>
      <c r="E144" s="64">
        <v>1</v>
      </c>
      <c r="F144" s="247">
        <v>1</v>
      </c>
      <c r="G144" s="168" t="s">
        <v>215</v>
      </c>
      <c r="H144" s="145">
        <v>115</v>
      </c>
      <c r="I144" s="80"/>
      <c r="J144" s="80"/>
      <c r="K144" s="80"/>
      <c r="L144" s="80"/>
    </row>
    <row r="145" spans="1:12">
      <c r="A145" s="27">
        <v>2</v>
      </c>
      <c r="B145" s="26">
        <v>7</v>
      </c>
      <c r="C145" s="27">
        <v>3</v>
      </c>
      <c r="D145" s="26"/>
      <c r="E145" s="37"/>
      <c r="F145" s="31"/>
      <c r="G145" s="168" t="s">
        <v>108</v>
      </c>
      <c r="H145" s="145">
        <v>116</v>
      </c>
      <c r="I145" s="91">
        <f>I146</f>
        <v>200</v>
      </c>
      <c r="J145" s="90">
        <f t="shared" ref="J145:L146" si="23">J146</f>
        <v>200</v>
      </c>
      <c r="K145" s="91">
        <f t="shared" si="23"/>
        <v>100</v>
      </c>
      <c r="L145" s="89">
        <f t="shared" si="23"/>
        <v>100</v>
      </c>
    </row>
    <row r="146" spans="1:12">
      <c r="A146" s="30">
        <v>2</v>
      </c>
      <c r="B146" s="49">
        <v>7</v>
      </c>
      <c r="C146" s="58">
        <v>3</v>
      </c>
      <c r="D146" s="49">
        <v>1</v>
      </c>
      <c r="E146" s="50"/>
      <c r="F146" s="55"/>
      <c r="G146" s="51" t="s">
        <v>108</v>
      </c>
      <c r="H146" s="145">
        <v>117</v>
      </c>
      <c r="I146" s="107">
        <f>I147</f>
        <v>200</v>
      </c>
      <c r="J146" s="106">
        <f t="shared" si="23"/>
        <v>200</v>
      </c>
      <c r="K146" s="107">
        <f t="shared" si="23"/>
        <v>100</v>
      </c>
      <c r="L146" s="105">
        <f t="shared" si="23"/>
        <v>100</v>
      </c>
    </row>
    <row r="147" spans="1:12">
      <c r="A147" s="27">
        <v>2</v>
      </c>
      <c r="B147" s="26">
        <v>7</v>
      </c>
      <c r="C147" s="27">
        <v>3</v>
      </c>
      <c r="D147" s="26">
        <v>1</v>
      </c>
      <c r="E147" s="37">
        <v>1</v>
      </c>
      <c r="F147" s="31"/>
      <c r="G147" s="45" t="s">
        <v>108</v>
      </c>
      <c r="H147" s="145">
        <v>118</v>
      </c>
      <c r="I147" s="91">
        <f>SUM(I148:I149)</f>
        <v>200</v>
      </c>
      <c r="J147" s="90">
        <f>SUM(J148:J149)</f>
        <v>200</v>
      </c>
      <c r="K147" s="91">
        <f>SUM(K148:K149)</f>
        <v>100</v>
      </c>
      <c r="L147" s="89">
        <f>SUM(L148:L149)</f>
        <v>100</v>
      </c>
    </row>
    <row r="148" spans="1:12">
      <c r="A148" s="48">
        <v>2</v>
      </c>
      <c r="B148" s="36">
        <v>7</v>
      </c>
      <c r="C148" s="48">
        <v>3</v>
      </c>
      <c r="D148" s="36">
        <v>1</v>
      </c>
      <c r="E148" s="41">
        <v>1</v>
      </c>
      <c r="F148" s="29">
        <v>1</v>
      </c>
      <c r="G148" s="47" t="s">
        <v>109</v>
      </c>
      <c r="H148" s="145">
        <v>119</v>
      </c>
      <c r="I148" s="79">
        <v>200</v>
      </c>
      <c r="J148" s="79">
        <v>200</v>
      </c>
      <c r="K148" s="79">
        <v>100</v>
      </c>
      <c r="L148" s="294">
        <v>100</v>
      </c>
    </row>
    <row r="149" spans="1:12" ht="16.5" customHeight="1">
      <c r="A149" s="27">
        <v>2</v>
      </c>
      <c r="B149" s="26">
        <v>7</v>
      </c>
      <c r="C149" s="27">
        <v>3</v>
      </c>
      <c r="D149" s="26">
        <v>1</v>
      </c>
      <c r="E149" s="37">
        <v>1</v>
      </c>
      <c r="F149" s="31">
        <v>2</v>
      </c>
      <c r="G149" s="45" t="s">
        <v>110</v>
      </c>
      <c r="H149" s="145">
        <v>120</v>
      </c>
      <c r="I149" s="80"/>
      <c r="J149" s="81"/>
      <c r="K149" s="81"/>
      <c r="L149" s="81"/>
    </row>
    <row r="150" spans="1:12" ht="15" customHeight="1">
      <c r="A150" s="33">
        <v>2</v>
      </c>
      <c r="B150" s="33">
        <v>8</v>
      </c>
      <c r="C150" s="35"/>
      <c r="D150" s="59"/>
      <c r="E150" s="57"/>
      <c r="F150" s="56"/>
      <c r="G150" s="52" t="s">
        <v>48</v>
      </c>
      <c r="H150" s="145">
        <v>121</v>
      </c>
      <c r="I150" s="88">
        <f>I151</f>
        <v>0</v>
      </c>
      <c r="J150" s="87">
        <f>J151</f>
        <v>0</v>
      </c>
      <c r="K150" s="88">
        <f>K151</f>
        <v>0</v>
      </c>
      <c r="L150" s="86">
        <f>L151</f>
        <v>0</v>
      </c>
    </row>
    <row r="151" spans="1:12" ht="14.25" hidden="1" customHeight="1">
      <c r="A151" s="30">
        <v>2</v>
      </c>
      <c r="B151" s="30">
        <v>8</v>
      </c>
      <c r="C151" s="30">
        <v>1</v>
      </c>
      <c r="D151" s="34"/>
      <c r="E151" s="39"/>
      <c r="F151" s="54"/>
      <c r="G151" s="167" t="s">
        <v>48</v>
      </c>
      <c r="H151" s="145">
        <v>122</v>
      </c>
      <c r="I151" s="88">
        <f>I152+I157</f>
        <v>0</v>
      </c>
      <c r="J151" s="87">
        <f>J152+J157</f>
        <v>0</v>
      </c>
      <c r="K151" s="88">
        <f>K152+K157</f>
        <v>0</v>
      </c>
      <c r="L151" s="86">
        <f>L152+L157</f>
        <v>0</v>
      </c>
    </row>
    <row r="152" spans="1:12" ht="13.5" hidden="1" customHeight="1">
      <c r="A152" s="27">
        <v>2</v>
      </c>
      <c r="B152" s="26">
        <v>8</v>
      </c>
      <c r="C152" s="45">
        <v>1</v>
      </c>
      <c r="D152" s="26">
        <v>1</v>
      </c>
      <c r="E152" s="37"/>
      <c r="F152" s="31"/>
      <c r="G152" s="168" t="s">
        <v>587</v>
      </c>
      <c r="H152" s="145">
        <v>123</v>
      </c>
      <c r="I152" s="91">
        <f>I153</f>
        <v>0</v>
      </c>
      <c r="J152" s="90">
        <f>J153</f>
        <v>0</v>
      </c>
      <c r="K152" s="91">
        <f>K153</f>
        <v>0</v>
      </c>
      <c r="L152" s="89">
        <f>L153</f>
        <v>0</v>
      </c>
    </row>
    <row r="153" spans="1:12" ht="13.5" hidden="1" customHeight="1">
      <c r="A153" s="27">
        <v>2</v>
      </c>
      <c r="B153" s="26">
        <v>8</v>
      </c>
      <c r="C153" s="47">
        <v>1</v>
      </c>
      <c r="D153" s="36">
        <v>1</v>
      </c>
      <c r="E153" s="41">
        <v>1</v>
      </c>
      <c r="F153" s="29"/>
      <c r="G153" s="168" t="s">
        <v>587</v>
      </c>
      <c r="H153" s="145">
        <v>124</v>
      </c>
      <c r="I153" s="88">
        <f>SUM(I154:I156)</f>
        <v>0</v>
      </c>
      <c r="J153" s="88">
        <f t="shared" ref="J153:L153" si="24">SUM(J154:J156)</f>
        <v>0</v>
      </c>
      <c r="K153" s="88">
        <f t="shared" si="24"/>
        <v>0</v>
      </c>
      <c r="L153" s="88">
        <f t="shared" si="24"/>
        <v>0</v>
      </c>
    </row>
    <row r="154" spans="1:12" ht="13.5" hidden="1" customHeight="1">
      <c r="A154" s="26">
        <v>2</v>
      </c>
      <c r="B154" s="36">
        <v>8</v>
      </c>
      <c r="C154" s="45">
        <v>1</v>
      </c>
      <c r="D154" s="26">
        <v>1</v>
      </c>
      <c r="E154" s="37">
        <v>1</v>
      </c>
      <c r="F154" s="31">
        <v>1</v>
      </c>
      <c r="G154" s="168" t="s">
        <v>49</v>
      </c>
      <c r="H154" s="145">
        <v>125</v>
      </c>
      <c r="I154" s="80"/>
      <c r="J154" s="80"/>
      <c r="K154" s="80"/>
      <c r="L154" s="80"/>
    </row>
    <row r="155" spans="1:12" ht="15.75" hidden="1" customHeight="1">
      <c r="A155" s="30">
        <v>2</v>
      </c>
      <c r="B155" s="49">
        <v>8</v>
      </c>
      <c r="C155" s="51">
        <v>1</v>
      </c>
      <c r="D155" s="49">
        <v>1</v>
      </c>
      <c r="E155" s="50">
        <v>1</v>
      </c>
      <c r="F155" s="55">
        <v>2</v>
      </c>
      <c r="G155" s="170" t="s">
        <v>588</v>
      </c>
      <c r="H155" s="145">
        <v>126</v>
      </c>
      <c r="I155" s="85"/>
      <c r="J155" s="85"/>
      <c r="K155" s="85"/>
      <c r="L155" s="85"/>
    </row>
    <row r="156" spans="1:12" hidden="1">
      <c r="A156" s="249">
        <v>2</v>
      </c>
      <c r="B156" s="252">
        <v>8</v>
      </c>
      <c r="C156" s="170">
        <v>1</v>
      </c>
      <c r="D156" s="252">
        <v>1</v>
      </c>
      <c r="E156" s="217">
        <v>1</v>
      </c>
      <c r="F156" s="248">
        <v>3</v>
      </c>
      <c r="G156" s="170" t="s">
        <v>218</v>
      </c>
      <c r="H156" s="145">
        <v>127</v>
      </c>
      <c r="I156" s="85"/>
      <c r="J156" s="210"/>
      <c r="K156" s="85"/>
      <c r="L156" s="84"/>
    </row>
    <row r="157" spans="1:12" ht="15" hidden="1" customHeight="1">
      <c r="A157" s="27">
        <v>2</v>
      </c>
      <c r="B157" s="26">
        <v>8</v>
      </c>
      <c r="C157" s="45">
        <v>1</v>
      </c>
      <c r="D157" s="26">
        <v>2</v>
      </c>
      <c r="E157" s="37"/>
      <c r="F157" s="31"/>
      <c r="G157" s="168" t="s">
        <v>566</v>
      </c>
      <c r="H157" s="145">
        <v>128</v>
      </c>
      <c r="I157" s="91">
        <f>I158</f>
        <v>0</v>
      </c>
      <c r="J157" s="90">
        <f t="shared" ref="J157:L158" si="25">J158</f>
        <v>0</v>
      </c>
      <c r="K157" s="91">
        <f t="shared" si="25"/>
        <v>0</v>
      </c>
      <c r="L157" s="89">
        <f t="shared" si="25"/>
        <v>0</v>
      </c>
    </row>
    <row r="158" spans="1:12" hidden="1">
      <c r="A158" s="27">
        <v>2</v>
      </c>
      <c r="B158" s="26">
        <v>8</v>
      </c>
      <c r="C158" s="45">
        <v>1</v>
      </c>
      <c r="D158" s="26">
        <v>2</v>
      </c>
      <c r="E158" s="37">
        <v>1</v>
      </c>
      <c r="F158" s="31"/>
      <c r="G158" s="168" t="s">
        <v>566</v>
      </c>
      <c r="H158" s="145">
        <v>129</v>
      </c>
      <c r="I158" s="91">
        <f>I159</f>
        <v>0</v>
      </c>
      <c r="J158" s="90">
        <f t="shared" si="25"/>
        <v>0</v>
      </c>
      <c r="K158" s="91">
        <f t="shared" si="25"/>
        <v>0</v>
      </c>
      <c r="L158" s="89">
        <f t="shared" si="25"/>
        <v>0</v>
      </c>
    </row>
    <row r="159" spans="1:12" hidden="1">
      <c r="A159" s="30">
        <v>2</v>
      </c>
      <c r="B159" s="34">
        <v>8</v>
      </c>
      <c r="C159" s="9">
        <v>1</v>
      </c>
      <c r="D159" s="34">
        <v>2</v>
      </c>
      <c r="E159" s="39">
        <v>1</v>
      </c>
      <c r="F159" s="253">
        <v>1</v>
      </c>
      <c r="G159" s="168" t="s">
        <v>566</v>
      </c>
      <c r="H159" s="145">
        <v>130</v>
      </c>
      <c r="I159" s="93"/>
      <c r="J159" s="81"/>
      <c r="K159" s="81"/>
      <c r="L159" s="81"/>
    </row>
    <row r="160" spans="1:12" ht="39.75" customHeight="1">
      <c r="A160" s="33">
        <v>2</v>
      </c>
      <c r="B160" s="35">
        <v>9</v>
      </c>
      <c r="C160" s="46"/>
      <c r="D160" s="35"/>
      <c r="E160" s="40"/>
      <c r="F160" s="53"/>
      <c r="G160" s="46" t="s">
        <v>686</v>
      </c>
      <c r="H160" s="145">
        <v>131</v>
      </c>
      <c r="I160" s="91">
        <f>I161+I165</f>
        <v>0</v>
      </c>
      <c r="J160" s="90">
        <f>J161+J165</f>
        <v>0</v>
      </c>
      <c r="K160" s="91">
        <f>K161+K165</f>
        <v>0</v>
      </c>
      <c r="L160" s="89">
        <f>L161+L165</f>
        <v>0</v>
      </c>
    </row>
    <row r="161" spans="1:12" s="9" customFormat="1" ht="39" hidden="1" customHeight="1">
      <c r="A161" s="27">
        <v>2</v>
      </c>
      <c r="B161" s="26">
        <v>9</v>
      </c>
      <c r="C161" s="45">
        <v>1</v>
      </c>
      <c r="D161" s="26"/>
      <c r="E161" s="37"/>
      <c r="F161" s="31"/>
      <c r="G161" s="168" t="s">
        <v>685</v>
      </c>
      <c r="H161" s="145">
        <v>132</v>
      </c>
      <c r="I161" s="91">
        <f>I162</f>
        <v>0</v>
      </c>
      <c r="J161" s="90">
        <f t="shared" ref="J161:L162" si="26">J162</f>
        <v>0</v>
      </c>
      <c r="K161" s="91">
        <f t="shared" si="26"/>
        <v>0</v>
      </c>
      <c r="L161" s="89">
        <f t="shared" si="26"/>
        <v>0</v>
      </c>
    </row>
    <row r="162" spans="1:12" ht="42.75" hidden="1" customHeight="1">
      <c r="A162" s="48">
        <v>2</v>
      </c>
      <c r="B162" s="36">
        <v>9</v>
      </c>
      <c r="C162" s="47">
        <v>1</v>
      </c>
      <c r="D162" s="36">
        <v>1</v>
      </c>
      <c r="E162" s="41"/>
      <c r="F162" s="29"/>
      <c r="G162" s="168" t="s">
        <v>653</v>
      </c>
      <c r="H162" s="145">
        <v>133</v>
      </c>
      <c r="I162" s="88">
        <f>I163</f>
        <v>0</v>
      </c>
      <c r="J162" s="87">
        <f t="shared" si="26"/>
        <v>0</v>
      </c>
      <c r="K162" s="88">
        <f t="shared" si="26"/>
        <v>0</v>
      </c>
      <c r="L162" s="86">
        <f t="shared" si="26"/>
        <v>0</v>
      </c>
    </row>
    <row r="163" spans="1:12" ht="38.25" hidden="1" customHeight="1">
      <c r="A163" s="27">
        <v>2</v>
      </c>
      <c r="B163" s="26">
        <v>9</v>
      </c>
      <c r="C163" s="27">
        <v>1</v>
      </c>
      <c r="D163" s="26">
        <v>1</v>
      </c>
      <c r="E163" s="37">
        <v>1</v>
      </c>
      <c r="F163" s="31"/>
      <c r="G163" s="168" t="s">
        <v>653</v>
      </c>
      <c r="H163" s="145">
        <v>134</v>
      </c>
      <c r="I163" s="91">
        <f>I164</f>
        <v>0</v>
      </c>
      <c r="J163" s="90">
        <f>J164</f>
        <v>0</v>
      </c>
      <c r="K163" s="91">
        <f>K164</f>
        <v>0</v>
      </c>
      <c r="L163" s="89">
        <f>L164</f>
        <v>0</v>
      </c>
    </row>
    <row r="164" spans="1:12" ht="38.25" hidden="1" customHeight="1">
      <c r="A164" s="48">
        <v>2</v>
      </c>
      <c r="B164" s="36">
        <v>9</v>
      </c>
      <c r="C164" s="36">
        <v>1</v>
      </c>
      <c r="D164" s="36">
        <v>1</v>
      </c>
      <c r="E164" s="41">
        <v>1</v>
      </c>
      <c r="F164" s="29">
        <v>1</v>
      </c>
      <c r="G164" s="168" t="s">
        <v>653</v>
      </c>
      <c r="H164" s="145">
        <v>135</v>
      </c>
      <c r="I164" s="79"/>
      <c r="J164" s="79"/>
      <c r="K164" s="79"/>
      <c r="L164" s="79"/>
    </row>
    <row r="165" spans="1:12" ht="41.25" hidden="1" customHeight="1">
      <c r="A165" s="27">
        <v>2</v>
      </c>
      <c r="B165" s="26">
        <v>9</v>
      </c>
      <c r="C165" s="26">
        <v>2</v>
      </c>
      <c r="D165" s="26"/>
      <c r="E165" s="37"/>
      <c r="F165" s="31"/>
      <c r="G165" s="168" t="s">
        <v>654</v>
      </c>
      <c r="H165" s="145">
        <v>136</v>
      </c>
      <c r="I165" s="91">
        <f>SUM(I166+I171)</f>
        <v>0</v>
      </c>
      <c r="J165" s="91">
        <f t="shared" ref="J165:L165" si="27">SUM(J166+J171)</f>
        <v>0</v>
      </c>
      <c r="K165" s="91">
        <f t="shared" si="27"/>
        <v>0</v>
      </c>
      <c r="L165" s="91">
        <f t="shared" si="27"/>
        <v>0</v>
      </c>
    </row>
    <row r="166" spans="1:12" ht="44.25" hidden="1" customHeight="1">
      <c r="A166" s="27">
        <v>2</v>
      </c>
      <c r="B166" s="26">
        <v>9</v>
      </c>
      <c r="C166" s="26">
        <v>2</v>
      </c>
      <c r="D166" s="36">
        <v>1</v>
      </c>
      <c r="E166" s="41"/>
      <c r="F166" s="29"/>
      <c r="G166" s="167" t="s">
        <v>655</v>
      </c>
      <c r="H166" s="145">
        <v>137</v>
      </c>
      <c r="I166" s="88">
        <f>I167</f>
        <v>0</v>
      </c>
      <c r="J166" s="87">
        <f>J167</f>
        <v>0</v>
      </c>
      <c r="K166" s="88">
        <f>K167</f>
        <v>0</v>
      </c>
      <c r="L166" s="86">
        <f>L167</f>
        <v>0</v>
      </c>
    </row>
    <row r="167" spans="1:12" ht="40.5" hidden="1" customHeight="1">
      <c r="A167" s="48">
        <v>2</v>
      </c>
      <c r="B167" s="36">
        <v>9</v>
      </c>
      <c r="C167" s="36">
        <v>2</v>
      </c>
      <c r="D167" s="26">
        <v>1</v>
      </c>
      <c r="E167" s="37">
        <v>1</v>
      </c>
      <c r="F167" s="31"/>
      <c r="G167" s="167" t="s">
        <v>589</v>
      </c>
      <c r="H167" s="145">
        <v>138</v>
      </c>
      <c r="I167" s="91">
        <f>SUM(I168:I170)</f>
        <v>0</v>
      </c>
      <c r="J167" s="90">
        <f>SUM(J168:J170)</f>
        <v>0</v>
      </c>
      <c r="K167" s="91">
        <f>SUM(K168:K170)</f>
        <v>0</v>
      </c>
      <c r="L167" s="89">
        <f>SUM(L168:L170)</f>
        <v>0</v>
      </c>
    </row>
    <row r="168" spans="1:12" ht="53.25" hidden="1" customHeight="1">
      <c r="A168" s="30">
        <v>2</v>
      </c>
      <c r="B168" s="49">
        <v>9</v>
      </c>
      <c r="C168" s="49">
        <v>2</v>
      </c>
      <c r="D168" s="49">
        <v>1</v>
      </c>
      <c r="E168" s="50">
        <v>1</v>
      </c>
      <c r="F168" s="55">
        <v>1</v>
      </c>
      <c r="G168" s="167" t="s">
        <v>656</v>
      </c>
      <c r="H168" s="145">
        <v>139</v>
      </c>
      <c r="I168" s="85"/>
      <c r="J168" s="78"/>
      <c r="K168" s="78"/>
      <c r="L168" s="78"/>
    </row>
    <row r="169" spans="1:12" ht="51.75" hidden="1" customHeight="1">
      <c r="A169" s="27">
        <v>2</v>
      </c>
      <c r="B169" s="26">
        <v>9</v>
      </c>
      <c r="C169" s="26">
        <v>2</v>
      </c>
      <c r="D169" s="26">
        <v>1</v>
      </c>
      <c r="E169" s="37">
        <v>1</v>
      </c>
      <c r="F169" s="31">
        <v>2</v>
      </c>
      <c r="G169" s="167" t="s">
        <v>657</v>
      </c>
      <c r="H169" s="145">
        <v>140</v>
      </c>
      <c r="I169" s="80"/>
      <c r="J169" s="92"/>
      <c r="K169" s="92"/>
      <c r="L169" s="92"/>
    </row>
    <row r="170" spans="1:12" ht="54.75" hidden="1" customHeight="1">
      <c r="A170" s="27">
        <v>2</v>
      </c>
      <c r="B170" s="26">
        <v>9</v>
      </c>
      <c r="C170" s="26">
        <v>2</v>
      </c>
      <c r="D170" s="26">
        <v>1</v>
      </c>
      <c r="E170" s="37">
        <v>1</v>
      </c>
      <c r="F170" s="31">
        <v>3</v>
      </c>
      <c r="G170" s="167" t="s">
        <v>658</v>
      </c>
      <c r="H170" s="145">
        <v>141</v>
      </c>
      <c r="I170" s="80"/>
      <c r="J170" s="80"/>
      <c r="K170" s="80"/>
      <c r="L170" s="80"/>
    </row>
    <row r="171" spans="1:12" ht="39" hidden="1" customHeight="1">
      <c r="A171" s="255">
        <v>2</v>
      </c>
      <c r="B171" s="255">
        <v>9</v>
      </c>
      <c r="C171" s="255">
        <v>2</v>
      </c>
      <c r="D171" s="255">
        <v>2</v>
      </c>
      <c r="E171" s="255"/>
      <c r="F171" s="255"/>
      <c r="G171" s="168" t="s">
        <v>567</v>
      </c>
      <c r="H171" s="145">
        <v>142</v>
      </c>
      <c r="I171" s="91">
        <f>I172</f>
        <v>0</v>
      </c>
      <c r="J171" s="90">
        <f>J172</f>
        <v>0</v>
      </c>
      <c r="K171" s="91">
        <f>K172</f>
        <v>0</v>
      </c>
      <c r="L171" s="89">
        <f>L172</f>
        <v>0</v>
      </c>
    </row>
    <row r="172" spans="1:12" ht="43.5" hidden="1" customHeight="1">
      <c r="A172" s="27">
        <v>2</v>
      </c>
      <c r="B172" s="26">
        <v>9</v>
      </c>
      <c r="C172" s="26">
        <v>2</v>
      </c>
      <c r="D172" s="26">
        <v>2</v>
      </c>
      <c r="E172" s="37">
        <v>1</v>
      </c>
      <c r="F172" s="31"/>
      <c r="G172" s="167" t="s">
        <v>590</v>
      </c>
      <c r="H172" s="145">
        <v>143</v>
      </c>
      <c r="I172" s="88">
        <f>SUM(I173:I175)</f>
        <v>0</v>
      </c>
      <c r="J172" s="88">
        <f>SUM(J173:J175)</f>
        <v>0</v>
      </c>
      <c r="K172" s="88">
        <f>SUM(K173:K175)</f>
        <v>0</v>
      </c>
      <c r="L172" s="88">
        <f>SUM(L173:L175)</f>
        <v>0</v>
      </c>
    </row>
    <row r="173" spans="1:12" ht="54.75" hidden="1" customHeight="1">
      <c r="A173" s="27">
        <v>2</v>
      </c>
      <c r="B173" s="26">
        <v>9</v>
      </c>
      <c r="C173" s="26">
        <v>2</v>
      </c>
      <c r="D173" s="26">
        <v>2</v>
      </c>
      <c r="E173" s="26">
        <v>1</v>
      </c>
      <c r="F173" s="31">
        <v>1</v>
      </c>
      <c r="G173" s="216" t="s">
        <v>687</v>
      </c>
      <c r="H173" s="145">
        <v>144</v>
      </c>
      <c r="I173" s="80"/>
      <c r="J173" s="78"/>
      <c r="K173" s="78"/>
      <c r="L173" s="78"/>
    </row>
    <row r="174" spans="1:12" ht="54" hidden="1" customHeight="1">
      <c r="A174" s="34">
        <v>2</v>
      </c>
      <c r="B174" s="9">
        <v>9</v>
      </c>
      <c r="C174" s="34">
        <v>2</v>
      </c>
      <c r="D174" s="39">
        <v>2</v>
      </c>
      <c r="E174" s="39">
        <v>1</v>
      </c>
      <c r="F174" s="54">
        <v>2</v>
      </c>
      <c r="G174" s="171" t="s">
        <v>591</v>
      </c>
      <c r="H174" s="145">
        <v>145</v>
      </c>
      <c r="I174" s="78"/>
      <c r="J174" s="81"/>
      <c r="K174" s="81"/>
      <c r="L174" s="81"/>
    </row>
    <row r="175" spans="1:12" ht="54" hidden="1" customHeight="1">
      <c r="A175" s="26">
        <v>2</v>
      </c>
      <c r="B175" s="51">
        <v>9</v>
      </c>
      <c r="C175" s="49">
        <v>2</v>
      </c>
      <c r="D175" s="50">
        <v>2</v>
      </c>
      <c r="E175" s="50">
        <v>1</v>
      </c>
      <c r="F175" s="55">
        <v>3</v>
      </c>
      <c r="G175" s="170" t="s">
        <v>592</v>
      </c>
      <c r="H175" s="145">
        <v>146</v>
      </c>
      <c r="I175" s="92"/>
      <c r="J175" s="92"/>
      <c r="K175" s="92"/>
      <c r="L175" s="92"/>
    </row>
    <row r="176" spans="1:12" ht="76.5" customHeight="1">
      <c r="A176" s="35">
        <v>3</v>
      </c>
      <c r="B176" s="46"/>
      <c r="C176" s="35"/>
      <c r="D176" s="40"/>
      <c r="E176" s="40"/>
      <c r="F176" s="53"/>
      <c r="G176" s="102" t="s">
        <v>701</v>
      </c>
      <c r="H176" s="145">
        <v>147</v>
      </c>
      <c r="I176" s="74">
        <f>SUM(I177+I229+I294)</f>
        <v>0</v>
      </c>
      <c r="J176" s="94">
        <f>SUM(J177+J229+J294)</f>
        <v>0</v>
      </c>
      <c r="K176" s="75">
        <f>SUM(K177+K229+K294)</f>
        <v>0</v>
      </c>
      <c r="L176" s="74">
        <f>SUM(L177+L229+L294)</f>
        <v>0</v>
      </c>
    </row>
    <row r="177" spans="1:12" ht="34.5" hidden="1" customHeight="1">
      <c r="A177" s="33">
        <v>3</v>
      </c>
      <c r="B177" s="35">
        <v>1</v>
      </c>
      <c r="C177" s="59"/>
      <c r="D177" s="57"/>
      <c r="E177" s="57"/>
      <c r="F177" s="56"/>
      <c r="G177" s="103" t="s">
        <v>55</v>
      </c>
      <c r="H177" s="145">
        <v>148</v>
      </c>
      <c r="I177" s="89">
        <f>SUM(I178+I200+I207+I219+I223)</f>
        <v>0</v>
      </c>
      <c r="J177" s="86">
        <f>SUM(J178+J200+J207+J219+J223)</f>
        <v>0</v>
      </c>
      <c r="K177" s="86">
        <f>SUM(K178+K200+K207+K219+K223)</f>
        <v>0</v>
      </c>
      <c r="L177" s="86">
        <f>SUM(L178+L200+L207+L219+L223)</f>
        <v>0</v>
      </c>
    </row>
    <row r="178" spans="1:12" ht="30.75" hidden="1" customHeight="1">
      <c r="A178" s="36">
        <v>3</v>
      </c>
      <c r="B178" s="47">
        <v>1</v>
      </c>
      <c r="C178" s="36">
        <v>1</v>
      </c>
      <c r="D178" s="41"/>
      <c r="E178" s="41"/>
      <c r="F178" s="63"/>
      <c r="G178" s="172" t="s">
        <v>659</v>
      </c>
      <c r="H178" s="145">
        <v>149</v>
      </c>
      <c r="I178" s="86">
        <f>SUM(I179+I182+I187+I192+I197)</f>
        <v>0</v>
      </c>
      <c r="J178" s="90">
        <f>SUM(J179+J182+J187+J192+J197)</f>
        <v>0</v>
      </c>
      <c r="K178" s="91">
        <f>SUM(K179+K182+K187+K192+K197)</f>
        <v>0</v>
      </c>
      <c r="L178" s="89">
        <f>SUM(L179+L182+L187+L192+L197)</f>
        <v>0</v>
      </c>
    </row>
    <row r="179" spans="1:12" ht="12.75" hidden="1" customHeight="1">
      <c r="A179" s="26">
        <v>3</v>
      </c>
      <c r="B179" s="45">
        <v>1</v>
      </c>
      <c r="C179" s="26">
        <v>1</v>
      </c>
      <c r="D179" s="37">
        <v>1</v>
      </c>
      <c r="E179" s="37"/>
      <c r="F179" s="66"/>
      <c r="G179" s="172" t="s">
        <v>730</v>
      </c>
      <c r="H179" s="145">
        <v>150</v>
      </c>
      <c r="I179" s="89">
        <f>I180</f>
        <v>0</v>
      </c>
      <c r="J179" s="87">
        <f>J180</f>
        <v>0</v>
      </c>
      <c r="K179" s="88">
        <f>K180</f>
        <v>0</v>
      </c>
      <c r="L179" s="86">
        <f>L180</f>
        <v>0</v>
      </c>
    </row>
    <row r="180" spans="1:12" ht="13.5" hidden="1" customHeight="1">
      <c r="A180" s="26">
        <v>3</v>
      </c>
      <c r="B180" s="45">
        <v>1</v>
      </c>
      <c r="C180" s="26">
        <v>1</v>
      </c>
      <c r="D180" s="37">
        <v>1</v>
      </c>
      <c r="E180" s="37">
        <v>1</v>
      </c>
      <c r="F180" s="25"/>
      <c r="G180" s="172" t="s">
        <v>731</v>
      </c>
      <c r="H180" s="145">
        <v>151</v>
      </c>
      <c r="I180" s="86">
        <f>I181</f>
        <v>0</v>
      </c>
      <c r="J180" s="89">
        <f t="shared" ref="J180:L180" si="28">J181</f>
        <v>0</v>
      </c>
      <c r="K180" s="89">
        <f t="shared" si="28"/>
        <v>0</v>
      </c>
      <c r="L180" s="89">
        <f t="shared" si="28"/>
        <v>0</v>
      </c>
    </row>
    <row r="181" spans="1:12" ht="13.5" hidden="1" customHeight="1">
      <c r="A181" s="26">
        <v>3</v>
      </c>
      <c r="B181" s="45">
        <v>1</v>
      </c>
      <c r="C181" s="26">
        <v>1</v>
      </c>
      <c r="D181" s="37">
        <v>1</v>
      </c>
      <c r="E181" s="37">
        <v>1</v>
      </c>
      <c r="F181" s="25">
        <v>1</v>
      </c>
      <c r="G181" s="172" t="s">
        <v>731</v>
      </c>
      <c r="H181" s="145">
        <v>152</v>
      </c>
      <c r="I181" s="81"/>
      <c r="J181" s="81"/>
      <c r="K181" s="81"/>
      <c r="L181" s="81"/>
    </row>
    <row r="182" spans="1:12" ht="14.25" hidden="1" customHeight="1">
      <c r="A182" s="36">
        <v>3</v>
      </c>
      <c r="B182" s="41">
        <v>1</v>
      </c>
      <c r="C182" s="41">
        <v>1</v>
      </c>
      <c r="D182" s="41">
        <v>2</v>
      </c>
      <c r="E182" s="41"/>
      <c r="F182" s="29"/>
      <c r="G182" s="167" t="s">
        <v>702</v>
      </c>
      <c r="H182" s="145">
        <v>153</v>
      </c>
      <c r="I182" s="86">
        <f>I183</f>
        <v>0</v>
      </c>
      <c r="J182" s="87">
        <f>J183</f>
        <v>0</v>
      </c>
      <c r="K182" s="88">
        <f>K183</f>
        <v>0</v>
      </c>
      <c r="L182" s="86">
        <f>L183</f>
        <v>0</v>
      </c>
    </row>
    <row r="183" spans="1:12" ht="13.5" hidden="1" customHeight="1">
      <c r="A183" s="26">
        <v>3</v>
      </c>
      <c r="B183" s="37">
        <v>1</v>
      </c>
      <c r="C183" s="37">
        <v>1</v>
      </c>
      <c r="D183" s="37">
        <v>2</v>
      </c>
      <c r="E183" s="37">
        <v>1</v>
      </c>
      <c r="F183" s="31"/>
      <c r="G183" s="167" t="s">
        <v>702</v>
      </c>
      <c r="H183" s="145">
        <v>154</v>
      </c>
      <c r="I183" s="89">
        <f>SUM(I184:I186)</f>
        <v>0</v>
      </c>
      <c r="J183" s="90">
        <f>SUM(J184:J186)</f>
        <v>0</v>
      </c>
      <c r="K183" s="91">
        <f>SUM(K184:K186)</f>
        <v>0</v>
      </c>
      <c r="L183" s="89">
        <f>SUM(L184:L186)</f>
        <v>0</v>
      </c>
    </row>
    <row r="184" spans="1:12" ht="14.25" hidden="1" customHeight="1">
      <c r="A184" s="36">
        <v>3</v>
      </c>
      <c r="B184" s="41">
        <v>1</v>
      </c>
      <c r="C184" s="41">
        <v>1</v>
      </c>
      <c r="D184" s="41">
        <v>2</v>
      </c>
      <c r="E184" s="41">
        <v>1</v>
      </c>
      <c r="F184" s="29">
        <v>1</v>
      </c>
      <c r="G184" s="167" t="s">
        <v>703</v>
      </c>
      <c r="H184" s="145">
        <v>155</v>
      </c>
      <c r="I184" s="78"/>
      <c r="J184" s="78"/>
      <c r="K184" s="78"/>
      <c r="L184" s="92"/>
    </row>
    <row r="185" spans="1:12" ht="14.25" hidden="1" customHeight="1">
      <c r="A185" s="26">
        <v>3</v>
      </c>
      <c r="B185" s="37">
        <v>1</v>
      </c>
      <c r="C185" s="37">
        <v>1</v>
      </c>
      <c r="D185" s="37">
        <v>2</v>
      </c>
      <c r="E185" s="37">
        <v>1</v>
      </c>
      <c r="F185" s="31">
        <v>2</v>
      </c>
      <c r="G185" s="168" t="s">
        <v>704</v>
      </c>
      <c r="H185" s="145">
        <v>156</v>
      </c>
      <c r="I185" s="81"/>
      <c r="J185" s="81"/>
      <c r="K185" s="81"/>
      <c r="L185" s="81"/>
    </row>
    <row r="186" spans="1:12" ht="26.25" hidden="1" customHeight="1">
      <c r="A186" s="36">
        <v>3</v>
      </c>
      <c r="B186" s="41">
        <v>1</v>
      </c>
      <c r="C186" s="41">
        <v>1</v>
      </c>
      <c r="D186" s="41">
        <v>2</v>
      </c>
      <c r="E186" s="41">
        <v>1</v>
      </c>
      <c r="F186" s="29">
        <v>3</v>
      </c>
      <c r="G186" s="167" t="s">
        <v>596</v>
      </c>
      <c r="H186" s="145">
        <v>157</v>
      </c>
      <c r="I186" s="78"/>
      <c r="J186" s="78"/>
      <c r="K186" s="78"/>
      <c r="L186" s="92"/>
    </row>
    <row r="187" spans="1:12" ht="14.25" hidden="1" customHeight="1">
      <c r="A187" s="26">
        <v>3</v>
      </c>
      <c r="B187" s="37">
        <v>1</v>
      </c>
      <c r="C187" s="37">
        <v>1</v>
      </c>
      <c r="D187" s="37">
        <v>3</v>
      </c>
      <c r="E187" s="37"/>
      <c r="F187" s="31"/>
      <c r="G187" s="168" t="s">
        <v>705</v>
      </c>
      <c r="H187" s="145">
        <v>158</v>
      </c>
      <c r="I187" s="89">
        <f>I188</f>
        <v>0</v>
      </c>
      <c r="J187" s="90">
        <f>J188</f>
        <v>0</v>
      </c>
      <c r="K187" s="91">
        <f>K188</f>
        <v>0</v>
      </c>
      <c r="L187" s="89">
        <f>L188</f>
        <v>0</v>
      </c>
    </row>
    <row r="188" spans="1:12" ht="14.25" hidden="1" customHeight="1">
      <c r="A188" s="26">
        <v>3</v>
      </c>
      <c r="B188" s="37">
        <v>1</v>
      </c>
      <c r="C188" s="37">
        <v>1</v>
      </c>
      <c r="D188" s="37">
        <v>3</v>
      </c>
      <c r="E188" s="37">
        <v>1</v>
      </c>
      <c r="F188" s="31"/>
      <c r="G188" s="168" t="s">
        <v>705</v>
      </c>
      <c r="H188" s="145">
        <v>159</v>
      </c>
      <c r="I188" s="89">
        <f>SUM(I189:I191)</f>
        <v>0</v>
      </c>
      <c r="J188" s="89">
        <f>SUM(J189:J191)</f>
        <v>0</v>
      </c>
      <c r="K188" s="89">
        <f>SUM(K189:K191)</f>
        <v>0</v>
      </c>
      <c r="L188" s="89">
        <f>SUM(L189:L191)</f>
        <v>0</v>
      </c>
    </row>
    <row r="189" spans="1:12" ht="13.5" hidden="1" customHeight="1">
      <c r="A189" s="26">
        <v>3</v>
      </c>
      <c r="B189" s="37">
        <v>1</v>
      </c>
      <c r="C189" s="37">
        <v>1</v>
      </c>
      <c r="D189" s="37">
        <v>3</v>
      </c>
      <c r="E189" s="37">
        <v>1</v>
      </c>
      <c r="F189" s="31">
        <v>1</v>
      </c>
      <c r="G189" s="168" t="s">
        <v>706</v>
      </c>
      <c r="H189" s="145">
        <v>160</v>
      </c>
      <c r="I189" s="81"/>
      <c r="J189" s="81"/>
      <c r="K189" s="81"/>
      <c r="L189" s="92"/>
    </row>
    <row r="190" spans="1:12" ht="15.75" hidden="1" customHeight="1">
      <c r="A190" s="26">
        <v>3</v>
      </c>
      <c r="B190" s="37">
        <v>1</v>
      </c>
      <c r="C190" s="37">
        <v>1</v>
      </c>
      <c r="D190" s="37">
        <v>3</v>
      </c>
      <c r="E190" s="37">
        <v>1</v>
      </c>
      <c r="F190" s="31">
        <v>2</v>
      </c>
      <c r="G190" s="168" t="s">
        <v>707</v>
      </c>
      <c r="H190" s="145">
        <v>161</v>
      </c>
      <c r="I190" s="78"/>
      <c r="J190" s="81"/>
      <c r="K190" s="81"/>
      <c r="L190" s="81"/>
    </row>
    <row r="191" spans="1:12" ht="15.75" hidden="1" customHeight="1">
      <c r="A191" s="26">
        <v>3</v>
      </c>
      <c r="B191" s="37">
        <v>1</v>
      </c>
      <c r="C191" s="37">
        <v>1</v>
      </c>
      <c r="D191" s="37">
        <v>3</v>
      </c>
      <c r="E191" s="37">
        <v>1</v>
      </c>
      <c r="F191" s="31">
        <v>3</v>
      </c>
      <c r="G191" s="172" t="s">
        <v>708</v>
      </c>
      <c r="H191" s="145">
        <v>162</v>
      </c>
      <c r="I191" s="78"/>
      <c r="J191" s="81"/>
      <c r="K191" s="81"/>
      <c r="L191" s="81"/>
    </row>
    <row r="192" spans="1:12" ht="18" hidden="1" customHeight="1">
      <c r="A192" s="34">
        <v>3</v>
      </c>
      <c r="B192" s="39">
        <v>1</v>
      </c>
      <c r="C192" s="39">
        <v>1</v>
      </c>
      <c r="D192" s="39">
        <v>4</v>
      </c>
      <c r="E192" s="39"/>
      <c r="F192" s="54"/>
      <c r="G192" s="171" t="s">
        <v>709</v>
      </c>
      <c r="H192" s="145">
        <v>163</v>
      </c>
      <c r="I192" s="89">
        <f>I193</f>
        <v>0</v>
      </c>
      <c r="J192" s="108">
        <f>J193</f>
        <v>0</v>
      </c>
      <c r="K192" s="109">
        <f>K193</f>
        <v>0</v>
      </c>
      <c r="L192" s="104">
        <f>L193</f>
        <v>0</v>
      </c>
    </row>
    <row r="193" spans="1:12" ht="13.5" hidden="1" customHeight="1">
      <c r="A193" s="26">
        <v>3</v>
      </c>
      <c r="B193" s="37">
        <v>1</v>
      </c>
      <c r="C193" s="37">
        <v>1</v>
      </c>
      <c r="D193" s="37">
        <v>4</v>
      </c>
      <c r="E193" s="37">
        <v>1</v>
      </c>
      <c r="F193" s="31"/>
      <c r="G193" s="171" t="s">
        <v>709</v>
      </c>
      <c r="H193" s="145">
        <v>164</v>
      </c>
      <c r="I193" s="86">
        <f>SUM(I194:I196)</f>
        <v>0</v>
      </c>
      <c r="J193" s="90">
        <f>SUM(J194:J196)</f>
        <v>0</v>
      </c>
      <c r="K193" s="91">
        <f>SUM(K194:K196)</f>
        <v>0</v>
      </c>
      <c r="L193" s="89">
        <f>SUM(L194:L196)</f>
        <v>0</v>
      </c>
    </row>
    <row r="194" spans="1:12" ht="17.25" hidden="1" customHeight="1">
      <c r="A194" s="26">
        <v>3</v>
      </c>
      <c r="B194" s="37">
        <v>1</v>
      </c>
      <c r="C194" s="37">
        <v>1</v>
      </c>
      <c r="D194" s="37">
        <v>4</v>
      </c>
      <c r="E194" s="37">
        <v>1</v>
      </c>
      <c r="F194" s="31">
        <v>1</v>
      </c>
      <c r="G194" s="168" t="s">
        <v>710</v>
      </c>
      <c r="H194" s="145">
        <v>165</v>
      </c>
      <c r="I194" s="81"/>
      <c r="J194" s="81"/>
      <c r="K194" s="81"/>
      <c r="L194" s="92"/>
    </row>
    <row r="195" spans="1:12" ht="25.5" hidden="1" customHeight="1">
      <c r="A195" s="36">
        <v>3</v>
      </c>
      <c r="B195" s="41">
        <v>1</v>
      </c>
      <c r="C195" s="41">
        <v>1</v>
      </c>
      <c r="D195" s="41">
        <v>4</v>
      </c>
      <c r="E195" s="41">
        <v>1</v>
      </c>
      <c r="F195" s="29">
        <v>2</v>
      </c>
      <c r="G195" s="167" t="s">
        <v>711</v>
      </c>
      <c r="H195" s="145">
        <v>166</v>
      </c>
      <c r="I195" s="78"/>
      <c r="J195" s="78"/>
      <c r="K195" s="78"/>
      <c r="L195" s="81"/>
    </row>
    <row r="196" spans="1:12" ht="14.25" hidden="1" customHeight="1">
      <c r="A196" s="26">
        <v>3</v>
      </c>
      <c r="B196" s="37">
        <v>1</v>
      </c>
      <c r="C196" s="37">
        <v>1</v>
      </c>
      <c r="D196" s="37">
        <v>4</v>
      </c>
      <c r="E196" s="37">
        <v>1</v>
      </c>
      <c r="F196" s="31">
        <v>3</v>
      </c>
      <c r="G196" s="168" t="s">
        <v>712</v>
      </c>
      <c r="H196" s="145">
        <v>167</v>
      </c>
      <c r="I196" s="78"/>
      <c r="J196" s="78"/>
      <c r="K196" s="78"/>
      <c r="L196" s="81"/>
    </row>
    <row r="197" spans="1:12" ht="25.5" hidden="1" customHeight="1">
      <c r="A197" s="26">
        <v>3</v>
      </c>
      <c r="B197" s="37">
        <v>1</v>
      </c>
      <c r="C197" s="37">
        <v>1</v>
      </c>
      <c r="D197" s="37">
        <v>5</v>
      </c>
      <c r="E197" s="37"/>
      <c r="F197" s="31"/>
      <c r="G197" s="168" t="s">
        <v>713</v>
      </c>
      <c r="H197" s="145">
        <v>168</v>
      </c>
      <c r="I197" s="89">
        <f>I198</f>
        <v>0</v>
      </c>
      <c r="J197" s="90">
        <f t="shared" ref="J197:L198" si="29">J198</f>
        <v>0</v>
      </c>
      <c r="K197" s="91">
        <f t="shared" si="29"/>
        <v>0</v>
      </c>
      <c r="L197" s="89">
        <f t="shared" si="29"/>
        <v>0</v>
      </c>
    </row>
    <row r="198" spans="1:12" ht="26.25" hidden="1" customHeight="1">
      <c r="A198" s="34">
        <v>3</v>
      </c>
      <c r="B198" s="39">
        <v>1</v>
      </c>
      <c r="C198" s="39">
        <v>1</v>
      </c>
      <c r="D198" s="39">
        <v>5</v>
      </c>
      <c r="E198" s="39">
        <v>1</v>
      </c>
      <c r="F198" s="54"/>
      <c r="G198" s="168" t="s">
        <v>713</v>
      </c>
      <c r="H198" s="145">
        <v>169</v>
      </c>
      <c r="I198" s="91">
        <f>I199</f>
        <v>0</v>
      </c>
      <c r="J198" s="91">
        <f t="shared" si="29"/>
        <v>0</v>
      </c>
      <c r="K198" s="91">
        <f t="shared" si="29"/>
        <v>0</v>
      </c>
      <c r="L198" s="91">
        <f t="shared" si="29"/>
        <v>0</v>
      </c>
    </row>
    <row r="199" spans="1:12" ht="27" hidden="1" customHeight="1">
      <c r="A199" s="26">
        <v>3</v>
      </c>
      <c r="B199" s="37">
        <v>1</v>
      </c>
      <c r="C199" s="37">
        <v>1</v>
      </c>
      <c r="D199" s="37">
        <v>5</v>
      </c>
      <c r="E199" s="37">
        <v>1</v>
      </c>
      <c r="F199" s="31">
        <v>1</v>
      </c>
      <c r="G199" s="168" t="s">
        <v>713</v>
      </c>
      <c r="H199" s="145">
        <v>170</v>
      </c>
      <c r="I199" s="78"/>
      <c r="J199" s="81"/>
      <c r="K199" s="81"/>
      <c r="L199" s="81"/>
    </row>
    <row r="200" spans="1:12" ht="26.25" hidden="1" customHeight="1">
      <c r="A200" s="34">
        <v>3</v>
      </c>
      <c r="B200" s="39">
        <v>1</v>
      </c>
      <c r="C200" s="39">
        <v>2</v>
      </c>
      <c r="D200" s="39"/>
      <c r="E200" s="39"/>
      <c r="F200" s="54"/>
      <c r="G200" s="171" t="s">
        <v>603</v>
      </c>
      <c r="H200" s="145">
        <v>171</v>
      </c>
      <c r="I200" s="89">
        <f>I201</f>
        <v>0</v>
      </c>
      <c r="J200" s="108">
        <f t="shared" ref="I200:L201" si="30">J201</f>
        <v>0</v>
      </c>
      <c r="K200" s="109">
        <f t="shared" si="30"/>
        <v>0</v>
      </c>
      <c r="L200" s="104">
        <f t="shared" si="30"/>
        <v>0</v>
      </c>
    </row>
    <row r="201" spans="1:12" ht="25.5" hidden="1" customHeight="1">
      <c r="A201" s="26">
        <v>3</v>
      </c>
      <c r="B201" s="37">
        <v>1</v>
      </c>
      <c r="C201" s="37">
        <v>2</v>
      </c>
      <c r="D201" s="37">
        <v>1</v>
      </c>
      <c r="E201" s="37"/>
      <c r="F201" s="31"/>
      <c r="G201" s="171" t="s">
        <v>603</v>
      </c>
      <c r="H201" s="145">
        <v>172</v>
      </c>
      <c r="I201" s="86">
        <f t="shared" si="30"/>
        <v>0</v>
      </c>
      <c r="J201" s="90">
        <f t="shared" si="30"/>
        <v>0</v>
      </c>
      <c r="K201" s="91">
        <f t="shared" si="30"/>
        <v>0</v>
      </c>
      <c r="L201" s="89">
        <f t="shared" si="30"/>
        <v>0</v>
      </c>
    </row>
    <row r="202" spans="1:12" ht="26.25" hidden="1" customHeight="1">
      <c r="A202" s="36">
        <v>3</v>
      </c>
      <c r="B202" s="41">
        <v>1</v>
      </c>
      <c r="C202" s="41">
        <v>2</v>
      </c>
      <c r="D202" s="41">
        <v>1</v>
      </c>
      <c r="E202" s="41">
        <v>1</v>
      </c>
      <c r="F202" s="29"/>
      <c r="G202" s="171" t="s">
        <v>603</v>
      </c>
      <c r="H202" s="145">
        <v>173</v>
      </c>
      <c r="I202" s="89">
        <f>SUM(I203:I206)</f>
        <v>0</v>
      </c>
      <c r="J202" s="87">
        <f>SUM(J203:J206)</f>
        <v>0</v>
      </c>
      <c r="K202" s="88">
        <f>SUM(K203:K206)</f>
        <v>0</v>
      </c>
      <c r="L202" s="86">
        <f>SUM(L203:L206)</f>
        <v>0</v>
      </c>
    </row>
    <row r="203" spans="1:12" ht="41.25" hidden="1" customHeight="1">
      <c r="A203" s="26">
        <v>3</v>
      </c>
      <c r="B203" s="37">
        <v>1</v>
      </c>
      <c r="C203" s="37">
        <v>2</v>
      </c>
      <c r="D203" s="37">
        <v>1</v>
      </c>
      <c r="E203" s="37">
        <v>1</v>
      </c>
      <c r="F203" s="247">
        <v>2</v>
      </c>
      <c r="G203" s="168" t="s">
        <v>714</v>
      </c>
      <c r="H203" s="145">
        <v>174</v>
      </c>
      <c r="I203" s="81"/>
      <c r="J203" s="81"/>
      <c r="K203" s="81"/>
      <c r="L203" s="81"/>
    </row>
    <row r="204" spans="1:12" ht="14.25" hidden="1" customHeight="1">
      <c r="A204" s="26">
        <v>3</v>
      </c>
      <c r="B204" s="37">
        <v>1</v>
      </c>
      <c r="C204" s="37">
        <v>2</v>
      </c>
      <c r="D204" s="26">
        <v>1</v>
      </c>
      <c r="E204" s="37">
        <v>1</v>
      </c>
      <c r="F204" s="247">
        <v>3</v>
      </c>
      <c r="G204" s="168" t="s">
        <v>715</v>
      </c>
      <c r="H204" s="145">
        <v>175</v>
      </c>
      <c r="I204" s="81"/>
      <c r="J204" s="81"/>
      <c r="K204" s="81"/>
      <c r="L204" s="81"/>
    </row>
    <row r="205" spans="1:12" ht="18.75" hidden="1" customHeight="1">
      <c r="A205" s="26">
        <v>3</v>
      </c>
      <c r="B205" s="37">
        <v>1</v>
      </c>
      <c r="C205" s="37">
        <v>2</v>
      </c>
      <c r="D205" s="26">
        <v>1</v>
      </c>
      <c r="E205" s="37">
        <v>1</v>
      </c>
      <c r="F205" s="247">
        <v>4</v>
      </c>
      <c r="G205" s="168" t="s">
        <v>716</v>
      </c>
      <c r="H205" s="145">
        <v>176</v>
      </c>
      <c r="I205" s="81"/>
      <c r="J205" s="81"/>
      <c r="K205" s="81"/>
      <c r="L205" s="81"/>
    </row>
    <row r="206" spans="1:12" ht="17.25" hidden="1" customHeight="1">
      <c r="A206" s="34">
        <v>3</v>
      </c>
      <c r="B206" s="50">
        <v>1</v>
      </c>
      <c r="C206" s="50">
        <v>2</v>
      </c>
      <c r="D206" s="49">
        <v>1</v>
      </c>
      <c r="E206" s="50">
        <v>1</v>
      </c>
      <c r="F206" s="248">
        <v>5</v>
      </c>
      <c r="G206" s="170" t="s">
        <v>717</v>
      </c>
      <c r="H206" s="145">
        <v>177</v>
      </c>
      <c r="I206" s="81"/>
      <c r="J206" s="81"/>
      <c r="K206" s="81"/>
      <c r="L206" s="92"/>
    </row>
    <row r="207" spans="1:12" ht="15" hidden="1" customHeight="1">
      <c r="A207" s="26">
        <v>3</v>
      </c>
      <c r="B207" s="37">
        <v>1</v>
      </c>
      <c r="C207" s="37">
        <v>3</v>
      </c>
      <c r="D207" s="26"/>
      <c r="E207" s="37"/>
      <c r="F207" s="31"/>
      <c r="G207" s="168" t="s">
        <v>606</v>
      </c>
      <c r="H207" s="145">
        <v>178</v>
      </c>
      <c r="I207" s="89">
        <f>SUM(I208+I211)</f>
        <v>0</v>
      </c>
      <c r="J207" s="90">
        <f>SUM(J208+J211)</f>
        <v>0</v>
      </c>
      <c r="K207" s="91">
        <f>SUM(K208+K211)</f>
        <v>0</v>
      </c>
      <c r="L207" s="89">
        <f>SUM(L208+L211)</f>
        <v>0</v>
      </c>
    </row>
    <row r="208" spans="1:12" ht="27.75" hidden="1" customHeight="1">
      <c r="A208" s="36">
        <v>3</v>
      </c>
      <c r="B208" s="41">
        <v>1</v>
      </c>
      <c r="C208" s="41">
        <v>3</v>
      </c>
      <c r="D208" s="36">
        <v>1</v>
      </c>
      <c r="E208" s="26"/>
      <c r="F208" s="29"/>
      <c r="G208" s="167" t="s">
        <v>718</v>
      </c>
      <c r="H208" s="145">
        <v>179</v>
      </c>
      <c r="I208" s="86">
        <f>I209</f>
        <v>0</v>
      </c>
      <c r="J208" s="87">
        <f t="shared" ref="I208:L209" si="31">J209</f>
        <v>0</v>
      </c>
      <c r="K208" s="88">
        <f t="shared" si="31"/>
        <v>0</v>
      </c>
      <c r="L208" s="86">
        <f t="shared" si="31"/>
        <v>0</v>
      </c>
    </row>
    <row r="209" spans="1:16" ht="30.75" hidden="1" customHeight="1">
      <c r="A209" s="26">
        <v>3</v>
      </c>
      <c r="B209" s="37">
        <v>1</v>
      </c>
      <c r="C209" s="37">
        <v>3</v>
      </c>
      <c r="D209" s="26">
        <v>1</v>
      </c>
      <c r="E209" s="26">
        <v>1</v>
      </c>
      <c r="F209" s="31"/>
      <c r="G209" s="167" t="s">
        <v>718</v>
      </c>
      <c r="H209" s="145">
        <v>180</v>
      </c>
      <c r="I209" s="89">
        <f t="shared" si="31"/>
        <v>0</v>
      </c>
      <c r="J209" s="90">
        <f t="shared" si="31"/>
        <v>0</v>
      </c>
      <c r="K209" s="91">
        <f t="shared" si="31"/>
        <v>0</v>
      </c>
      <c r="L209" s="89">
        <f t="shared" si="31"/>
        <v>0</v>
      </c>
    </row>
    <row r="210" spans="1:16" ht="27.75" hidden="1" customHeight="1">
      <c r="A210" s="26">
        <v>3</v>
      </c>
      <c r="B210" s="45">
        <v>1</v>
      </c>
      <c r="C210" s="26">
        <v>3</v>
      </c>
      <c r="D210" s="37">
        <v>1</v>
      </c>
      <c r="E210" s="37">
        <v>1</v>
      </c>
      <c r="F210" s="31">
        <v>1</v>
      </c>
      <c r="G210" s="167" t="s">
        <v>718</v>
      </c>
      <c r="H210" s="145">
        <v>181</v>
      </c>
      <c r="I210" s="92"/>
      <c r="J210" s="92"/>
      <c r="K210" s="92"/>
      <c r="L210" s="92"/>
    </row>
    <row r="211" spans="1:16" ht="15" hidden="1" customHeight="1">
      <c r="A211" s="26">
        <v>3</v>
      </c>
      <c r="B211" s="45">
        <v>1</v>
      </c>
      <c r="C211" s="26">
        <v>3</v>
      </c>
      <c r="D211" s="37">
        <v>2</v>
      </c>
      <c r="E211" s="37"/>
      <c r="F211" s="31"/>
      <c r="G211" s="168" t="s">
        <v>719</v>
      </c>
      <c r="H211" s="145">
        <v>182</v>
      </c>
      <c r="I211" s="89">
        <f>I212</f>
        <v>0</v>
      </c>
      <c r="J211" s="90">
        <f>J212</f>
        <v>0</v>
      </c>
      <c r="K211" s="91">
        <f>K212</f>
        <v>0</v>
      </c>
      <c r="L211" s="89">
        <f>L212</f>
        <v>0</v>
      </c>
    </row>
    <row r="212" spans="1:16" ht="15.75" hidden="1" customHeight="1">
      <c r="A212" s="36">
        <v>3</v>
      </c>
      <c r="B212" s="47">
        <v>1</v>
      </c>
      <c r="C212" s="36">
        <v>3</v>
      </c>
      <c r="D212" s="41">
        <v>2</v>
      </c>
      <c r="E212" s="41">
        <v>1</v>
      </c>
      <c r="F212" s="29"/>
      <c r="G212" s="168" t="s">
        <v>719</v>
      </c>
      <c r="H212" s="145">
        <v>183</v>
      </c>
      <c r="I212" s="89">
        <f t="shared" ref="I212:P212" si="32">SUM(I213:I218)</f>
        <v>0</v>
      </c>
      <c r="J212" s="89">
        <f t="shared" si="32"/>
        <v>0</v>
      </c>
      <c r="K212" s="89">
        <f t="shared" si="32"/>
        <v>0</v>
      </c>
      <c r="L212" s="89">
        <f t="shared" si="32"/>
        <v>0</v>
      </c>
      <c r="M212" s="258">
        <f t="shared" si="32"/>
        <v>0</v>
      </c>
      <c r="N212" s="258">
        <f t="shared" si="32"/>
        <v>0</v>
      </c>
      <c r="O212" s="258">
        <f t="shared" si="32"/>
        <v>0</v>
      </c>
      <c r="P212" s="258">
        <f t="shared" si="32"/>
        <v>0</v>
      </c>
    </row>
    <row r="213" spans="1:16" ht="15" hidden="1" customHeight="1">
      <c r="A213" s="26">
        <v>3</v>
      </c>
      <c r="B213" s="45">
        <v>1</v>
      </c>
      <c r="C213" s="26">
        <v>3</v>
      </c>
      <c r="D213" s="37">
        <v>2</v>
      </c>
      <c r="E213" s="37">
        <v>1</v>
      </c>
      <c r="F213" s="31">
        <v>1</v>
      </c>
      <c r="G213" s="168" t="s">
        <v>720</v>
      </c>
      <c r="H213" s="145">
        <v>184</v>
      </c>
      <c r="I213" s="81"/>
      <c r="J213" s="81"/>
      <c r="K213" s="81"/>
      <c r="L213" s="92"/>
    </row>
    <row r="214" spans="1:16" ht="26.25" hidden="1" customHeight="1">
      <c r="A214" s="26">
        <v>3</v>
      </c>
      <c r="B214" s="45">
        <v>1</v>
      </c>
      <c r="C214" s="26">
        <v>3</v>
      </c>
      <c r="D214" s="37">
        <v>2</v>
      </c>
      <c r="E214" s="37">
        <v>1</v>
      </c>
      <c r="F214" s="31">
        <v>2</v>
      </c>
      <c r="G214" s="168" t="s">
        <v>721</v>
      </c>
      <c r="H214" s="145">
        <v>185</v>
      </c>
      <c r="I214" s="81"/>
      <c r="J214" s="81"/>
      <c r="K214" s="81"/>
      <c r="L214" s="81"/>
    </row>
    <row r="215" spans="1:16" ht="16.5" hidden="1" customHeight="1">
      <c r="A215" s="26">
        <v>3</v>
      </c>
      <c r="B215" s="45">
        <v>1</v>
      </c>
      <c r="C215" s="26">
        <v>3</v>
      </c>
      <c r="D215" s="37">
        <v>2</v>
      </c>
      <c r="E215" s="37">
        <v>1</v>
      </c>
      <c r="F215" s="31">
        <v>3</v>
      </c>
      <c r="G215" s="168" t="s">
        <v>722</v>
      </c>
      <c r="H215" s="145">
        <v>186</v>
      </c>
      <c r="I215" s="81"/>
      <c r="J215" s="81"/>
      <c r="K215" s="81"/>
      <c r="L215" s="81"/>
    </row>
    <row r="216" spans="1:16" ht="27.75" hidden="1" customHeight="1">
      <c r="A216" s="26">
        <v>3</v>
      </c>
      <c r="B216" s="45">
        <v>1</v>
      </c>
      <c r="C216" s="26">
        <v>3</v>
      </c>
      <c r="D216" s="37">
        <v>2</v>
      </c>
      <c r="E216" s="37">
        <v>1</v>
      </c>
      <c r="F216" s="31">
        <v>4</v>
      </c>
      <c r="G216" s="168" t="s">
        <v>723</v>
      </c>
      <c r="H216" s="145">
        <v>187</v>
      </c>
      <c r="I216" s="81"/>
      <c r="J216" s="81"/>
      <c r="K216" s="81"/>
      <c r="L216" s="92"/>
    </row>
    <row r="217" spans="1:16" ht="15.75" hidden="1" customHeight="1">
      <c r="A217" s="26">
        <v>3</v>
      </c>
      <c r="B217" s="45">
        <v>1</v>
      </c>
      <c r="C217" s="26">
        <v>3</v>
      </c>
      <c r="D217" s="37">
        <v>2</v>
      </c>
      <c r="E217" s="37">
        <v>1</v>
      </c>
      <c r="F217" s="31">
        <v>5</v>
      </c>
      <c r="G217" s="167" t="s">
        <v>724</v>
      </c>
      <c r="H217" s="145">
        <v>188</v>
      </c>
      <c r="I217" s="81"/>
      <c r="J217" s="81"/>
      <c r="K217" s="81"/>
      <c r="L217" s="81"/>
    </row>
    <row r="218" spans="1:16" ht="13.5" hidden="1" customHeight="1">
      <c r="A218" s="65">
        <v>3</v>
      </c>
      <c r="B218" s="168">
        <v>1</v>
      </c>
      <c r="C218" s="65">
        <v>3</v>
      </c>
      <c r="D218" s="64">
        <v>2</v>
      </c>
      <c r="E218" s="64">
        <v>1</v>
      </c>
      <c r="F218" s="247">
        <v>6</v>
      </c>
      <c r="G218" s="167" t="s">
        <v>719</v>
      </c>
      <c r="H218" s="145">
        <v>189</v>
      </c>
      <c r="I218" s="81"/>
      <c r="J218" s="81"/>
      <c r="K218" s="81"/>
      <c r="L218" s="92"/>
    </row>
    <row r="219" spans="1:16" ht="27" hidden="1" customHeight="1">
      <c r="A219" s="36">
        <v>3</v>
      </c>
      <c r="B219" s="41">
        <v>1</v>
      </c>
      <c r="C219" s="41">
        <v>4</v>
      </c>
      <c r="D219" s="41"/>
      <c r="E219" s="41"/>
      <c r="F219" s="29"/>
      <c r="G219" s="167" t="s">
        <v>648</v>
      </c>
      <c r="H219" s="145">
        <v>190</v>
      </c>
      <c r="I219" s="86">
        <f>I220</f>
        <v>0</v>
      </c>
      <c r="J219" s="87">
        <f t="shared" ref="J219:L221" si="33">J220</f>
        <v>0</v>
      </c>
      <c r="K219" s="88">
        <f t="shared" si="33"/>
        <v>0</v>
      </c>
      <c r="L219" s="88">
        <f t="shared" si="33"/>
        <v>0</v>
      </c>
    </row>
    <row r="220" spans="1:16" ht="27" hidden="1" customHeight="1">
      <c r="A220" s="34">
        <v>3</v>
      </c>
      <c r="B220" s="50">
        <v>1</v>
      </c>
      <c r="C220" s="50">
        <v>4</v>
      </c>
      <c r="D220" s="50">
        <v>1</v>
      </c>
      <c r="E220" s="50"/>
      <c r="F220" s="55"/>
      <c r="G220" s="167" t="s">
        <v>648</v>
      </c>
      <c r="H220" s="145">
        <v>191</v>
      </c>
      <c r="I220" s="105">
        <f>I221</f>
        <v>0</v>
      </c>
      <c r="J220" s="106">
        <f t="shared" si="33"/>
        <v>0</v>
      </c>
      <c r="K220" s="107">
        <f t="shared" si="33"/>
        <v>0</v>
      </c>
      <c r="L220" s="107">
        <f t="shared" si="33"/>
        <v>0</v>
      </c>
    </row>
    <row r="221" spans="1:16" ht="27.75" hidden="1" customHeight="1">
      <c r="A221" s="26">
        <v>3</v>
      </c>
      <c r="B221" s="37">
        <v>1</v>
      </c>
      <c r="C221" s="37">
        <v>4</v>
      </c>
      <c r="D221" s="37">
        <v>1</v>
      </c>
      <c r="E221" s="37">
        <v>1</v>
      </c>
      <c r="F221" s="31"/>
      <c r="G221" s="167" t="s">
        <v>651</v>
      </c>
      <c r="H221" s="145">
        <v>192</v>
      </c>
      <c r="I221" s="89">
        <f>I222</f>
        <v>0</v>
      </c>
      <c r="J221" s="90">
        <f t="shared" si="33"/>
        <v>0</v>
      </c>
      <c r="K221" s="91">
        <f t="shared" si="33"/>
        <v>0</v>
      </c>
      <c r="L221" s="91">
        <f t="shared" si="33"/>
        <v>0</v>
      </c>
    </row>
    <row r="222" spans="1:16" ht="27" hidden="1" customHeight="1">
      <c r="A222" s="27">
        <v>3</v>
      </c>
      <c r="B222" s="26">
        <v>1</v>
      </c>
      <c r="C222" s="37">
        <v>4</v>
      </c>
      <c r="D222" s="37">
        <v>1</v>
      </c>
      <c r="E222" s="37">
        <v>1</v>
      </c>
      <c r="F222" s="31">
        <v>1</v>
      </c>
      <c r="G222" s="167" t="s">
        <v>649</v>
      </c>
      <c r="H222" s="145">
        <v>193</v>
      </c>
      <c r="I222" s="81"/>
      <c r="J222" s="81"/>
      <c r="K222" s="81"/>
      <c r="L222" s="81"/>
    </row>
    <row r="223" spans="1:16" ht="26.25" hidden="1" customHeight="1">
      <c r="A223" s="27">
        <v>3</v>
      </c>
      <c r="B223" s="37">
        <v>1</v>
      </c>
      <c r="C223" s="37">
        <v>5</v>
      </c>
      <c r="D223" s="37"/>
      <c r="E223" s="37"/>
      <c r="F223" s="31"/>
      <c r="G223" s="168" t="s">
        <v>725</v>
      </c>
      <c r="H223" s="145">
        <v>194</v>
      </c>
      <c r="I223" s="89">
        <f>I224</f>
        <v>0</v>
      </c>
      <c r="J223" s="89">
        <f t="shared" ref="J223:L224" si="34">J224</f>
        <v>0</v>
      </c>
      <c r="K223" s="89">
        <f t="shared" si="34"/>
        <v>0</v>
      </c>
      <c r="L223" s="89">
        <f t="shared" si="34"/>
        <v>0</v>
      </c>
    </row>
    <row r="224" spans="1:16" ht="30" hidden="1" customHeight="1">
      <c r="A224" s="27">
        <v>3</v>
      </c>
      <c r="B224" s="37">
        <v>1</v>
      </c>
      <c r="C224" s="37">
        <v>5</v>
      </c>
      <c r="D224" s="37">
        <v>1</v>
      </c>
      <c r="E224" s="37"/>
      <c r="F224" s="31"/>
      <c r="G224" s="168" t="s">
        <v>725</v>
      </c>
      <c r="H224" s="145">
        <v>195</v>
      </c>
      <c r="I224" s="89">
        <f>I225</f>
        <v>0</v>
      </c>
      <c r="J224" s="89">
        <f t="shared" si="34"/>
        <v>0</v>
      </c>
      <c r="K224" s="89">
        <f t="shared" si="34"/>
        <v>0</v>
      </c>
      <c r="L224" s="89">
        <f t="shared" si="34"/>
        <v>0</v>
      </c>
    </row>
    <row r="225" spans="1:12" ht="27" hidden="1" customHeight="1">
      <c r="A225" s="27">
        <v>3</v>
      </c>
      <c r="B225" s="37">
        <v>1</v>
      </c>
      <c r="C225" s="37">
        <v>5</v>
      </c>
      <c r="D225" s="37">
        <v>1</v>
      </c>
      <c r="E225" s="37">
        <v>1</v>
      </c>
      <c r="F225" s="31"/>
      <c r="G225" s="168" t="s">
        <v>725</v>
      </c>
      <c r="H225" s="145">
        <v>196</v>
      </c>
      <c r="I225" s="89">
        <f>SUM(I226:I228)</f>
        <v>0</v>
      </c>
      <c r="J225" s="89">
        <f>SUM(J226:J228)</f>
        <v>0</v>
      </c>
      <c r="K225" s="89">
        <f>SUM(K226:K228)</f>
        <v>0</v>
      </c>
      <c r="L225" s="89">
        <f>SUM(L226:L228)</f>
        <v>0</v>
      </c>
    </row>
    <row r="226" spans="1:12" ht="21" hidden="1" customHeight="1">
      <c r="A226" s="27">
        <v>3</v>
      </c>
      <c r="B226" s="37">
        <v>1</v>
      </c>
      <c r="C226" s="37">
        <v>5</v>
      </c>
      <c r="D226" s="37">
        <v>1</v>
      </c>
      <c r="E226" s="37">
        <v>1</v>
      </c>
      <c r="F226" s="31">
        <v>1</v>
      </c>
      <c r="G226" s="216" t="s">
        <v>726</v>
      </c>
      <c r="H226" s="145">
        <v>197</v>
      </c>
      <c r="I226" s="81"/>
      <c r="J226" s="81"/>
      <c r="K226" s="81"/>
      <c r="L226" s="81"/>
    </row>
    <row r="227" spans="1:12" ht="25.5" hidden="1" customHeight="1">
      <c r="A227" s="27">
        <v>3</v>
      </c>
      <c r="B227" s="37">
        <v>1</v>
      </c>
      <c r="C227" s="37">
        <v>5</v>
      </c>
      <c r="D227" s="37">
        <v>1</v>
      </c>
      <c r="E227" s="37">
        <v>1</v>
      </c>
      <c r="F227" s="31">
        <v>2</v>
      </c>
      <c r="G227" s="216" t="s">
        <v>727</v>
      </c>
      <c r="H227" s="145">
        <v>198</v>
      </c>
      <c r="I227" s="81"/>
      <c r="J227" s="81"/>
      <c r="K227" s="81"/>
      <c r="L227" s="81"/>
    </row>
    <row r="228" spans="1:12" ht="28.5" hidden="1" customHeight="1">
      <c r="A228" s="27">
        <v>3</v>
      </c>
      <c r="B228" s="37">
        <v>1</v>
      </c>
      <c r="C228" s="37">
        <v>5</v>
      </c>
      <c r="D228" s="37">
        <v>1</v>
      </c>
      <c r="E228" s="37">
        <v>1</v>
      </c>
      <c r="F228" s="31">
        <v>3</v>
      </c>
      <c r="G228" s="216" t="s">
        <v>728</v>
      </c>
      <c r="H228" s="145">
        <v>199</v>
      </c>
      <c r="I228" s="81"/>
      <c r="J228" s="81"/>
      <c r="K228" s="81"/>
      <c r="L228" s="81"/>
    </row>
    <row r="229" spans="1:12" ht="41.25" hidden="1" customHeight="1">
      <c r="A229" s="35">
        <v>3</v>
      </c>
      <c r="B229" s="40">
        <v>2</v>
      </c>
      <c r="C229" s="40"/>
      <c r="D229" s="40"/>
      <c r="E229" s="40"/>
      <c r="F229" s="53"/>
      <c r="G229" s="46" t="s">
        <v>729</v>
      </c>
      <c r="H229" s="145">
        <v>200</v>
      </c>
      <c r="I229" s="89">
        <f>SUM(I230+I262)</f>
        <v>0</v>
      </c>
      <c r="J229" s="90">
        <f>SUM(J230+J262)</f>
        <v>0</v>
      </c>
      <c r="K229" s="91">
        <f>SUM(K230+K262)</f>
        <v>0</v>
      </c>
      <c r="L229" s="91">
        <f>SUM(L230+L262)</f>
        <v>0</v>
      </c>
    </row>
    <row r="230" spans="1:12" ht="26.25" hidden="1" customHeight="1">
      <c r="A230" s="250">
        <v>3</v>
      </c>
      <c r="B230" s="252">
        <v>2</v>
      </c>
      <c r="C230" s="217">
        <v>1</v>
      </c>
      <c r="D230" s="217"/>
      <c r="E230" s="217"/>
      <c r="F230" s="248"/>
      <c r="G230" s="170" t="s">
        <v>691</v>
      </c>
      <c r="H230" s="145">
        <v>201</v>
      </c>
      <c r="I230" s="105">
        <f>SUM(I231+I240+I244+I248+I252+I255+I258)</f>
        <v>0</v>
      </c>
      <c r="J230" s="106">
        <f>SUM(J231+J240+J244+J248+J252+J255+J258)</f>
        <v>0</v>
      </c>
      <c r="K230" s="107">
        <f>SUM(K231+K240+K244+K248+K252+K255+K258)</f>
        <v>0</v>
      </c>
      <c r="L230" s="107">
        <f>SUM(L231+L240+L244+L248+L252+L255+L258)</f>
        <v>0</v>
      </c>
    </row>
    <row r="231" spans="1:12" ht="15.75" hidden="1" customHeight="1">
      <c r="A231" s="65">
        <v>3</v>
      </c>
      <c r="B231" s="64">
        <v>2</v>
      </c>
      <c r="C231" s="64">
        <v>1</v>
      </c>
      <c r="D231" s="64">
        <v>1</v>
      </c>
      <c r="E231" s="64"/>
      <c r="F231" s="247"/>
      <c r="G231" s="168" t="s">
        <v>569</v>
      </c>
      <c r="H231" s="145">
        <v>202</v>
      </c>
      <c r="I231" s="105">
        <f>I232</f>
        <v>0</v>
      </c>
      <c r="J231" s="105">
        <f t="shared" ref="J231:L231" si="35">J232</f>
        <v>0</v>
      </c>
      <c r="K231" s="105">
        <f t="shared" si="35"/>
        <v>0</v>
      </c>
      <c r="L231" s="105">
        <f t="shared" si="35"/>
        <v>0</v>
      </c>
    </row>
    <row r="232" spans="1:12" ht="12" hidden="1" customHeight="1">
      <c r="A232" s="65">
        <v>3</v>
      </c>
      <c r="B232" s="65">
        <v>2</v>
      </c>
      <c r="C232" s="64">
        <v>1</v>
      </c>
      <c r="D232" s="64">
        <v>1</v>
      </c>
      <c r="E232" s="64">
        <v>1</v>
      </c>
      <c r="F232" s="247"/>
      <c r="G232" s="168" t="s">
        <v>13</v>
      </c>
      <c r="H232" s="145">
        <v>203</v>
      </c>
      <c r="I232" s="89">
        <f>SUM(I233:I233)</f>
        <v>0</v>
      </c>
      <c r="J232" s="90">
        <f>SUM(J233:J233)</f>
        <v>0</v>
      </c>
      <c r="K232" s="91">
        <f>SUM(K233:K233)</f>
        <v>0</v>
      </c>
      <c r="L232" s="91">
        <f>SUM(L233:L233)</f>
        <v>0</v>
      </c>
    </row>
    <row r="233" spans="1:12" ht="14.25" hidden="1" customHeight="1">
      <c r="A233" s="250">
        <v>3</v>
      </c>
      <c r="B233" s="250">
        <v>2</v>
      </c>
      <c r="C233" s="217">
        <v>1</v>
      </c>
      <c r="D233" s="217">
        <v>1</v>
      </c>
      <c r="E233" s="217">
        <v>1</v>
      </c>
      <c r="F233" s="248">
        <v>1</v>
      </c>
      <c r="G233" s="170" t="s">
        <v>13</v>
      </c>
      <c r="H233" s="145">
        <v>204</v>
      </c>
      <c r="I233" s="81"/>
      <c r="J233" s="81"/>
      <c r="K233" s="81"/>
      <c r="L233" s="81"/>
    </row>
    <row r="234" spans="1:12" ht="14.25" hidden="1" customHeight="1">
      <c r="A234" s="250">
        <v>3</v>
      </c>
      <c r="B234" s="217">
        <v>2</v>
      </c>
      <c r="C234" s="217">
        <v>1</v>
      </c>
      <c r="D234" s="217">
        <v>1</v>
      </c>
      <c r="E234" s="217">
        <v>2</v>
      </c>
      <c r="F234" s="248"/>
      <c r="G234" s="170" t="s">
        <v>273</v>
      </c>
      <c r="H234" s="145">
        <v>205</v>
      </c>
      <c r="I234" s="89">
        <f>SUM(I235:I236)</f>
        <v>0</v>
      </c>
      <c r="J234" s="89">
        <f t="shared" ref="J234:L234" si="36">SUM(J235:J236)</f>
        <v>0</v>
      </c>
      <c r="K234" s="89">
        <f t="shared" si="36"/>
        <v>0</v>
      </c>
      <c r="L234" s="89">
        <f t="shared" si="36"/>
        <v>0</v>
      </c>
    </row>
    <row r="235" spans="1:12" ht="14.25" hidden="1" customHeight="1">
      <c r="A235" s="250">
        <v>3</v>
      </c>
      <c r="B235" s="217">
        <v>2</v>
      </c>
      <c r="C235" s="217">
        <v>1</v>
      </c>
      <c r="D235" s="217">
        <v>1</v>
      </c>
      <c r="E235" s="217">
        <v>2</v>
      </c>
      <c r="F235" s="248">
        <v>1</v>
      </c>
      <c r="G235" s="170" t="s">
        <v>274</v>
      </c>
      <c r="H235" s="145">
        <v>206</v>
      </c>
      <c r="I235" s="81"/>
      <c r="J235" s="81"/>
      <c r="K235" s="81"/>
      <c r="L235" s="81"/>
    </row>
    <row r="236" spans="1:12" ht="14.25" hidden="1" customHeight="1">
      <c r="A236" s="250">
        <v>3</v>
      </c>
      <c r="B236" s="217">
        <v>2</v>
      </c>
      <c r="C236" s="217">
        <v>1</v>
      </c>
      <c r="D236" s="217">
        <v>1</v>
      </c>
      <c r="E236" s="217">
        <v>2</v>
      </c>
      <c r="F236" s="248">
        <v>2</v>
      </c>
      <c r="G236" s="170" t="s">
        <v>275</v>
      </c>
      <c r="H236" s="145">
        <v>207</v>
      </c>
      <c r="I236" s="81"/>
      <c r="J236" s="81"/>
      <c r="K236" s="81"/>
      <c r="L236" s="81"/>
    </row>
    <row r="237" spans="1:12" ht="14.25" hidden="1" customHeight="1">
      <c r="A237" s="250">
        <v>3</v>
      </c>
      <c r="B237" s="217">
        <v>2</v>
      </c>
      <c r="C237" s="217">
        <v>1</v>
      </c>
      <c r="D237" s="217">
        <v>1</v>
      </c>
      <c r="E237" s="217">
        <v>3</v>
      </c>
      <c r="F237" s="223"/>
      <c r="G237" s="170" t="s">
        <v>278</v>
      </c>
      <c r="H237" s="145">
        <v>208</v>
      </c>
      <c r="I237" s="89">
        <f>SUM(I238:I239)</f>
        <v>0</v>
      </c>
      <c r="J237" s="89">
        <f t="shared" ref="J237:L237" si="37">SUM(J238:J239)</f>
        <v>0</v>
      </c>
      <c r="K237" s="89">
        <f t="shared" si="37"/>
        <v>0</v>
      </c>
      <c r="L237" s="89">
        <f t="shared" si="37"/>
        <v>0</v>
      </c>
    </row>
    <row r="238" spans="1:12" ht="14.25" hidden="1" customHeight="1">
      <c r="A238" s="250">
        <v>3</v>
      </c>
      <c r="B238" s="217">
        <v>2</v>
      </c>
      <c r="C238" s="217">
        <v>1</v>
      </c>
      <c r="D238" s="217">
        <v>1</v>
      </c>
      <c r="E238" s="217">
        <v>3</v>
      </c>
      <c r="F238" s="248">
        <v>1</v>
      </c>
      <c r="G238" s="170" t="s">
        <v>276</v>
      </c>
      <c r="H238" s="145">
        <v>209</v>
      </c>
      <c r="I238" s="81"/>
      <c r="J238" s="81"/>
      <c r="K238" s="81"/>
      <c r="L238" s="81"/>
    </row>
    <row r="239" spans="1:12" ht="14.25" hidden="1" customHeight="1">
      <c r="A239" s="250">
        <v>3</v>
      </c>
      <c r="B239" s="217">
        <v>2</v>
      </c>
      <c r="C239" s="217">
        <v>1</v>
      </c>
      <c r="D239" s="217">
        <v>1</v>
      </c>
      <c r="E239" s="217">
        <v>3</v>
      </c>
      <c r="F239" s="248">
        <v>2</v>
      </c>
      <c r="G239" s="170" t="s">
        <v>277</v>
      </c>
      <c r="H239" s="145">
        <v>210</v>
      </c>
      <c r="I239" s="81"/>
      <c r="J239" s="81"/>
      <c r="K239" s="81"/>
      <c r="L239" s="81"/>
    </row>
    <row r="240" spans="1:12" ht="27" hidden="1" customHeight="1">
      <c r="A240" s="26">
        <v>3</v>
      </c>
      <c r="B240" s="37">
        <v>2</v>
      </c>
      <c r="C240" s="37">
        <v>1</v>
      </c>
      <c r="D240" s="37">
        <v>2</v>
      </c>
      <c r="E240" s="37"/>
      <c r="F240" s="31"/>
      <c r="G240" s="168" t="s">
        <v>612</v>
      </c>
      <c r="H240" s="145">
        <v>211</v>
      </c>
      <c r="I240" s="89">
        <f>I241</f>
        <v>0</v>
      </c>
      <c r="J240" s="89">
        <f t="shared" ref="J240:L240" si="38">J241</f>
        <v>0</v>
      </c>
      <c r="K240" s="89">
        <f t="shared" si="38"/>
        <v>0</v>
      </c>
      <c r="L240" s="89">
        <f t="shared" si="38"/>
        <v>0</v>
      </c>
    </row>
    <row r="241" spans="1:12" ht="14.25" hidden="1" customHeight="1">
      <c r="A241" s="26">
        <v>3</v>
      </c>
      <c r="B241" s="37">
        <v>2</v>
      </c>
      <c r="C241" s="37">
        <v>1</v>
      </c>
      <c r="D241" s="37">
        <v>2</v>
      </c>
      <c r="E241" s="37">
        <v>1</v>
      </c>
      <c r="F241" s="31"/>
      <c r="G241" s="168" t="s">
        <v>612</v>
      </c>
      <c r="H241" s="145">
        <v>212</v>
      </c>
      <c r="I241" s="89">
        <f>SUM(I242:I243)</f>
        <v>0</v>
      </c>
      <c r="J241" s="90">
        <f>SUM(J242:J243)</f>
        <v>0</v>
      </c>
      <c r="K241" s="91">
        <f>SUM(K242:K243)</f>
        <v>0</v>
      </c>
      <c r="L241" s="91">
        <f>SUM(L242:L243)</f>
        <v>0</v>
      </c>
    </row>
    <row r="242" spans="1:12" ht="27" hidden="1" customHeight="1">
      <c r="A242" s="34">
        <v>3</v>
      </c>
      <c r="B242" s="49">
        <v>2</v>
      </c>
      <c r="C242" s="50">
        <v>1</v>
      </c>
      <c r="D242" s="50">
        <v>2</v>
      </c>
      <c r="E242" s="50">
        <v>1</v>
      </c>
      <c r="F242" s="55">
        <v>1</v>
      </c>
      <c r="G242" s="170" t="s">
        <v>613</v>
      </c>
      <c r="H242" s="145">
        <v>213</v>
      </c>
      <c r="I242" s="81"/>
      <c r="J242" s="81"/>
      <c r="K242" s="81"/>
      <c r="L242" s="81"/>
    </row>
    <row r="243" spans="1:12" ht="25.5" hidden="1" customHeight="1">
      <c r="A243" s="26">
        <v>3</v>
      </c>
      <c r="B243" s="37">
        <v>2</v>
      </c>
      <c r="C243" s="37">
        <v>1</v>
      </c>
      <c r="D243" s="37">
        <v>2</v>
      </c>
      <c r="E243" s="37">
        <v>1</v>
      </c>
      <c r="F243" s="31">
        <v>2</v>
      </c>
      <c r="G243" s="168" t="s">
        <v>614</v>
      </c>
      <c r="H243" s="145">
        <v>214</v>
      </c>
      <c r="I243" s="81"/>
      <c r="J243" s="81"/>
      <c r="K243" s="81"/>
      <c r="L243" s="81"/>
    </row>
    <row r="244" spans="1:12" ht="26.25" hidden="1" customHeight="1">
      <c r="A244" s="36">
        <v>3</v>
      </c>
      <c r="B244" s="41">
        <v>2</v>
      </c>
      <c r="C244" s="41">
        <v>1</v>
      </c>
      <c r="D244" s="41">
        <v>3</v>
      </c>
      <c r="E244" s="41"/>
      <c r="F244" s="29"/>
      <c r="G244" s="167" t="s">
        <v>615</v>
      </c>
      <c r="H244" s="145">
        <v>215</v>
      </c>
      <c r="I244" s="86">
        <f>I245</f>
        <v>0</v>
      </c>
      <c r="J244" s="87">
        <f>J245</f>
        <v>0</v>
      </c>
      <c r="K244" s="88">
        <f>K245</f>
        <v>0</v>
      </c>
      <c r="L244" s="88">
        <f>L245</f>
        <v>0</v>
      </c>
    </row>
    <row r="245" spans="1:12" ht="29.25" hidden="1" customHeight="1">
      <c r="A245" s="26">
        <v>3</v>
      </c>
      <c r="B245" s="37">
        <v>2</v>
      </c>
      <c r="C245" s="37">
        <v>1</v>
      </c>
      <c r="D245" s="37">
        <v>3</v>
      </c>
      <c r="E245" s="37">
        <v>1</v>
      </c>
      <c r="F245" s="31"/>
      <c r="G245" s="167" t="s">
        <v>615</v>
      </c>
      <c r="H245" s="145">
        <v>216</v>
      </c>
      <c r="I245" s="89">
        <f>I246+I247</f>
        <v>0</v>
      </c>
      <c r="J245" s="89">
        <f>J246+J247</f>
        <v>0</v>
      </c>
      <c r="K245" s="89">
        <f>K246+K247</f>
        <v>0</v>
      </c>
      <c r="L245" s="89">
        <f>L246+L247</f>
        <v>0</v>
      </c>
    </row>
    <row r="246" spans="1:12" ht="30" hidden="1" customHeight="1">
      <c r="A246" s="26">
        <v>3</v>
      </c>
      <c r="B246" s="37">
        <v>2</v>
      </c>
      <c r="C246" s="37">
        <v>1</v>
      </c>
      <c r="D246" s="37">
        <v>3</v>
      </c>
      <c r="E246" s="37">
        <v>1</v>
      </c>
      <c r="F246" s="31">
        <v>1</v>
      </c>
      <c r="G246" s="168" t="s">
        <v>616</v>
      </c>
      <c r="H246" s="145">
        <v>217</v>
      </c>
      <c r="I246" s="81"/>
      <c r="J246" s="81"/>
      <c r="K246" s="81"/>
      <c r="L246" s="81"/>
    </row>
    <row r="247" spans="1:12" ht="27.75" hidden="1" customHeight="1">
      <c r="A247" s="26">
        <v>3</v>
      </c>
      <c r="B247" s="37">
        <v>2</v>
      </c>
      <c r="C247" s="37">
        <v>1</v>
      </c>
      <c r="D247" s="37">
        <v>3</v>
      </c>
      <c r="E247" s="37">
        <v>1</v>
      </c>
      <c r="F247" s="31">
        <v>2</v>
      </c>
      <c r="G247" s="168" t="s">
        <v>617</v>
      </c>
      <c r="H247" s="145">
        <v>218</v>
      </c>
      <c r="I247" s="92"/>
      <c r="J247" s="85"/>
      <c r="K247" s="92"/>
      <c r="L247" s="92"/>
    </row>
    <row r="248" spans="1:12" ht="12" hidden="1" customHeight="1">
      <c r="A248" s="26">
        <v>3</v>
      </c>
      <c r="B248" s="37">
        <v>2</v>
      </c>
      <c r="C248" s="37">
        <v>1</v>
      </c>
      <c r="D248" s="37">
        <v>4</v>
      </c>
      <c r="E248" s="37"/>
      <c r="F248" s="31"/>
      <c r="G248" s="168" t="s">
        <v>618</v>
      </c>
      <c r="H248" s="145">
        <v>219</v>
      </c>
      <c r="I248" s="89">
        <f>I249</f>
        <v>0</v>
      </c>
      <c r="J248" s="91">
        <f>J249</f>
        <v>0</v>
      </c>
      <c r="K248" s="89">
        <f>K249</f>
        <v>0</v>
      </c>
      <c r="L248" s="91">
        <f>L249</f>
        <v>0</v>
      </c>
    </row>
    <row r="249" spans="1:12" ht="14.25" hidden="1" customHeight="1">
      <c r="A249" s="36">
        <v>3</v>
      </c>
      <c r="B249" s="41">
        <v>2</v>
      </c>
      <c r="C249" s="41">
        <v>1</v>
      </c>
      <c r="D249" s="41">
        <v>4</v>
      </c>
      <c r="E249" s="41">
        <v>1</v>
      </c>
      <c r="F249" s="29"/>
      <c r="G249" s="167" t="s">
        <v>618</v>
      </c>
      <c r="H249" s="145">
        <v>220</v>
      </c>
      <c r="I249" s="86">
        <f>SUM(I250:I251)</f>
        <v>0</v>
      </c>
      <c r="J249" s="87">
        <f>SUM(J250:J251)</f>
        <v>0</v>
      </c>
      <c r="K249" s="88">
        <f>SUM(K250:K251)</f>
        <v>0</v>
      </c>
      <c r="L249" s="88">
        <f>SUM(L250:L251)</f>
        <v>0</v>
      </c>
    </row>
    <row r="250" spans="1:12" ht="25.5" hidden="1" customHeight="1">
      <c r="A250" s="26">
        <v>3</v>
      </c>
      <c r="B250" s="37">
        <v>2</v>
      </c>
      <c r="C250" s="37">
        <v>1</v>
      </c>
      <c r="D250" s="37">
        <v>4</v>
      </c>
      <c r="E250" s="37">
        <v>1</v>
      </c>
      <c r="F250" s="31">
        <v>1</v>
      </c>
      <c r="G250" s="168" t="s">
        <v>619</v>
      </c>
      <c r="H250" s="145">
        <v>221</v>
      </c>
      <c r="I250" s="81"/>
      <c r="J250" s="81"/>
      <c r="K250" s="81"/>
      <c r="L250" s="81"/>
    </row>
    <row r="251" spans="1:12" ht="18.75" hidden="1" customHeight="1">
      <c r="A251" s="26">
        <v>3</v>
      </c>
      <c r="B251" s="37">
        <v>2</v>
      </c>
      <c r="C251" s="37">
        <v>1</v>
      </c>
      <c r="D251" s="37">
        <v>4</v>
      </c>
      <c r="E251" s="37">
        <v>1</v>
      </c>
      <c r="F251" s="31">
        <v>2</v>
      </c>
      <c r="G251" s="168" t="s">
        <v>620</v>
      </c>
      <c r="H251" s="145">
        <v>222</v>
      </c>
      <c r="I251" s="81"/>
      <c r="J251" s="81"/>
      <c r="K251" s="81"/>
      <c r="L251" s="81"/>
    </row>
    <row r="252" spans="1:12" hidden="1">
      <c r="A252" s="26">
        <v>3</v>
      </c>
      <c r="B252" s="37">
        <v>2</v>
      </c>
      <c r="C252" s="37">
        <v>1</v>
      </c>
      <c r="D252" s="37">
        <v>5</v>
      </c>
      <c r="E252" s="37"/>
      <c r="F252" s="31"/>
      <c r="G252" s="168" t="s">
        <v>621</v>
      </c>
      <c r="H252" s="145">
        <v>223</v>
      </c>
      <c r="I252" s="89">
        <f>I253</f>
        <v>0</v>
      </c>
      <c r="J252" s="90">
        <f t="shared" ref="J252:L253" si="39">J253</f>
        <v>0</v>
      </c>
      <c r="K252" s="91">
        <f t="shared" si="39"/>
        <v>0</v>
      </c>
      <c r="L252" s="91">
        <f t="shared" si="39"/>
        <v>0</v>
      </c>
    </row>
    <row r="253" spans="1:12" ht="16.5" hidden="1" customHeight="1">
      <c r="A253" s="26">
        <v>3</v>
      </c>
      <c r="B253" s="37">
        <v>2</v>
      </c>
      <c r="C253" s="37">
        <v>1</v>
      </c>
      <c r="D253" s="37">
        <v>5</v>
      </c>
      <c r="E253" s="37">
        <v>1</v>
      </c>
      <c r="F253" s="31"/>
      <c r="G253" s="168" t="s">
        <v>621</v>
      </c>
      <c r="H253" s="145">
        <v>224</v>
      </c>
      <c r="I253" s="91">
        <f>I254</f>
        <v>0</v>
      </c>
      <c r="J253" s="90">
        <f t="shared" si="39"/>
        <v>0</v>
      </c>
      <c r="K253" s="91">
        <f t="shared" si="39"/>
        <v>0</v>
      </c>
      <c r="L253" s="91">
        <f t="shared" si="39"/>
        <v>0</v>
      </c>
    </row>
    <row r="254" spans="1:12" hidden="1">
      <c r="A254" s="49">
        <v>3</v>
      </c>
      <c r="B254" s="50">
        <v>2</v>
      </c>
      <c r="C254" s="50">
        <v>1</v>
      </c>
      <c r="D254" s="50">
        <v>5</v>
      </c>
      <c r="E254" s="50">
        <v>1</v>
      </c>
      <c r="F254" s="55">
        <v>1</v>
      </c>
      <c r="G254" s="168" t="s">
        <v>621</v>
      </c>
      <c r="H254" s="145">
        <v>225</v>
      </c>
      <c r="I254" s="92"/>
      <c r="J254" s="92"/>
      <c r="K254" s="92"/>
      <c r="L254" s="92"/>
    </row>
    <row r="255" spans="1:12" hidden="1">
      <c r="A255" s="26">
        <v>3</v>
      </c>
      <c r="B255" s="37">
        <v>2</v>
      </c>
      <c r="C255" s="37">
        <v>1</v>
      </c>
      <c r="D255" s="37">
        <v>6</v>
      </c>
      <c r="E255" s="37"/>
      <c r="F255" s="31"/>
      <c r="G255" s="168" t="s">
        <v>128</v>
      </c>
      <c r="H255" s="145">
        <v>226</v>
      </c>
      <c r="I255" s="89">
        <f>I256</f>
        <v>0</v>
      </c>
      <c r="J255" s="90">
        <f t="shared" ref="J255:L256" si="40">J256</f>
        <v>0</v>
      </c>
      <c r="K255" s="91">
        <f t="shared" si="40"/>
        <v>0</v>
      </c>
      <c r="L255" s="91">
        <f t="shared" si="40"/>
        <v>0</v>
      </c>
    </row>
    <row r="256" spans="1:12" hidden="1">
      <c r="A256" s="26">
        <v>3</v>
      </c>
      <c r="B256" s="26">
        <v>2</v>
      </c>
      <c r="C256" s="37">
        <v>1</v>
      </c>
      <c r="D256" s="37">
        <v>6</v>
      </c>
      <c r="E256" s="37">
        <v>1</v>
      </c>
      <c r="F256" s="31"/>
      <c r="G256" s="168" t="s">
        <v>128</v>
      </c>
      <c r="H256" s="145">
        <v>227</v>
      </c>
      <c r="I256" s="89">
        <f>I257</f>
        <v>0</v>
      </c>
      <c r="J256" s="90">
        <f t="shared" si="40"/>
        <v>0</v>
      </c>
      <c r="K256" s="91">
        <f t="shared" si="40"/>
        <v>0</v>
      </c>
      <c r="L256" s="91">
        <f t="shared" si="40"/>
        <v>0</v>
      </c>
    </row>
    <row r="257" spans="1:12" ht="15.75" hidden="1" customHeight="1">
      <c r="A257" s="36">
        <v>3</v>
      </c>
      <c r="B257" s="36">
        <v>2</v>
      </c>
      <c r="C257" s="37">
        <v>1</v>
      </c>
      <c r="D257" s="37">
        <v>6</v>
      </c>
      <c r="E257" s="37">
        <v>1</v>
      </c>
      <c r="F257" s="31">
        <v>1</v>
      </c>
      <c r="G257" s="168" t="s">
        <v>128</v>
      </c>
      <c r="H257" s="145">
        <v>228</v>
      </c>
      <c r="I257" s="92"/>
      <c r="J257" s="92"/>
      <c r="K257" s="92"/>
      <c r="L257" s="92"/>
    </row>
    <row r="258" spans="1:12" ht="13.5" hidden="1" customHeight="1">
      <c r="A258" s="26">
        <v>3</v>
      </c>
      <c r="B258" s="26">
        <v>2</v>
      </c>
      <c r="C258" s="37">
        <v>1</v>
      </c>
      <c r="D258" s="37">
        <v>7</v>
      </c>
      <c r="E258" s="37"/>
      <c r="F258" s="31"/>
      <c r="G258" s="168" t="s">
        <v>622</v>
      </c>
      <c r="H258" s="145">
        <v>229</v>
      </c>
      <c r="I258" s="89">
        <f>I259</f>
        <v>0</v>
      </c>
      <c r="J258" s="90">
        <f>J259</f>
        <v>0</v>
      </c>
      <c r="K258" s="91">
        <f>K259</f>
        <v>0</v>
      </c>
      <c r="L258" s="91">
        <f>L259</f>
        <v>0</v>
      </c>
    </row>
    <row r="259" spans="1:12" hidden="1">
      <c r="A259" s="26">
        <v>3</v>
      </c>
      <c r="B259" s="37">
        <v>2</v>
      </c>
      <c r="C259" s="37">
        <v>1</v>
      </c>
      <c r="D259" s="37">
        <v>7</v>
      </c>
      <c r="E259" s="37">
        <v>1</v>
      </c>
      <c r="F259" s="31"/>
      <c r="G259" s="168" t="s">
        <v>622</v>
      </c>
      <c r="H259" s="145">
        <v>230</v>
      </c>
      <c r="I259" s="89">
        <f>I260+I261</f>
        <v>0</v>
      </c>
      <c r="J259" s="89">
        <f>J260+J261</f>
        <v>0</v>
      </c>
      <c r="K259" s="89">
        <f>K260+K261</f>
        <v>0</v>
      </c>
      <c r="L259" s="89">
        <f>L260+L261</f>
        <v>0</v>
      </c>
    </row>
    <row r="260" spans="1:12" ht="27" hidden="1" customHeight="1">
      <c r="A260" s="26">
        <v>3</v>
      </c>
      <c r="B260" s="37">
        <v>2</v>
      </c>
      <c r="C260" s="37">
        <v>1</v>
      </c>
      <c r="D260" s="37">
        <v>7</v>
      </c>
      <c r="E260" s="37">
        <v>1</v>
      </c>
      <c r="F260" s="31">
        <v>1</v>
      </c>
      <c r="G260" s="168" t="s">
        <v>623</v>
      </c>
      <c r="H260" s="145">
        <v>231</v>
      </c>
      <c r="I260" s="80"/>
      <c r="J260" s="81"/>
      <c r="K260" s="81"/>
      <c r="L260" s="81"/>
    </row>
    <row r="261" spans="1:12" ht="24.75" hidden="1" customHeight="1">
      <c r="A261" s="26">
        <v>3</v>
      </c>
      <c r="B261" s="37">
        <v>2</v>
      </c>
      <c r="C261" s="37">
        <v>1</v>
      </c>
      <c r="D261" s="37">
        <v>7</v>
      </c>
      <c r="E261" s="37">
        <v>1</v>
      </c>
      <c r="F261" s="31">
        <v>2</v>
      </c>
      <c r="G261" s="168" t="s">
        <v>624</v>
      </c>
      <c r="H261" s="145">
        <v>232</v>
      </c>
      <c r="I261" s="81"/>
      <c r="J261" s="81"/>
      <c r="K261" s="81"/>
      <c r="L261" s="81"/>
    </row>
    <row r="262" spans="1:12" ht="38.25" hidden="1" customHeight="1">
      <c r="A262" s="65">
        <v>3</v>
      </c>
      <c r="B262" s="64">
        <v>2</v>
      </c>
      <c r="C262" s="64">
        <v>2</v>
      </c>
      <c r="D262" s="38"/>
      <c r="E262" s="38"/>
      <c r="F262" s="61"/>
      <c r="G262" s="168" t="s">
        <v>692</v>
      </c>
      <c r="H262" s="145">
        <v>233</v>
      </c>
      <c r="I262" s="89">
        <f>SUM(I263+I272+I276+I280+I284+I287+I290)</f>
        <v>0</v>
      </c>
      <c r="J262" s="90">
        <f>SUM(J263+J272+J276+J280+J284+J287+J290)</f>
        <v>0</v>
      </c>
      <c r="K262" s="91">
        <f>SUM(K263+K272+K276+K280+K284+K287+K290)</f>
        <v>0</v>
      </c>
      <c r="L262" s="91">
        <f>SUM(L263+L272+L276+L280+L284+L287+L290)</f>
        <v>0</v>
      </c>
    </row>
    <row r="263" spans="1:12" hidden="1">
      <c r="A263" s="26">
        <v>3</v>
      </c>
      <c r="B263" s="37">
        <v>2</v>
      </c>
      <c r="C263" s="37">
        <v>2</v>
      </c>
      <c r="D263" s="37">
        <v>1</v>
      </c>
      <c r="E263" s="37"/>
      <c r="F263" s="31"/>
      <c r="G263" s="168" t="s">
        <v>570</v>
      </c>
      <c r="H263" s="145">
        <v>234</v>
      </c>
      <c r="I263" s="89">
        <f>I264</f>
        <v>0</v>
      </c>
      <c r="J263" s="89">
        <f>J264</f>
        <v>0</v>
      </c>
      <c r="K263" s="89">
        <f>K264</f>
        <v>0</v>
      </c>
      <c r="L263" s="89">
        <f>L264</f>
        <v>0</v>
      </c>
    </row>
    <row r="264" spans="1:12" hidden="1">
      <c r="A264" s="27">
        <v>3</v>
      </c>
      <c r="B264" s="26">
        <v>2</v>
      </c>
      <c r="C264" s="37">
        <v>2</v>
      </c>
      <c r="D264" s="37">
        <v>1</v>
      </c>
      <c r="E264" s="37">
        <v>1</v>
      </c>
      <c r="F264" s="31"/>
      <c r="G264" s="168" t="s">
        <v>13</v>
      </c>
      <c r="H264" s="145">
        <v>235</v>
      </c>
      <c r="I264" s="89">
        <f>SUM(I265)</f>
        <v>0</v>
      </c>
      <c r="J264" s="89">
        <f t="shared" ref="J264:L264" si="41">SUM(J265)</f>
        <v>0</v>
      </c>
      <c r="K264" s="89">
        <f t="shared" si="41"/>
        <v>0</v>
      </c>
      <c r="L264" s="89">
        <f t="shared" si="41"/>
        <v>0</v>
      </c>
    </row>
    <row r="265" spans="1:12" hidden="1">
      <c r="A265" s="27">
        <v>3</v>
      </c>
      <c r="B265" s="26">
        <v>2</v>
      </c>
      <c r="C265" s="37">
        <v>2</v>
      </c>
      <c r="D265" s="37">
        <v>1</v>
      </c>
      <c r="E265" s="37">
        <v>1</v>
      </c>
      <c r="F265" s="31">
        <v>1</v>
      </c>
      <c r="G265" s="168" t="s">
        <v>13</v>
      </c>
      <c r="H265" s="145">
        <v>236</v>
      </c>
      <c r="I265" s="81"/>
      <c r="J265" s="81"/>
      <c r="K265" s="81"/>
      <c r="L265" s="81"/>
    </row>
    <row r="266" spans="1:12" ht="15" hidden="1" customHeight="1">
      <c r="A266" s="172">
        <v>3</v>
      </c>
      <c r="B266" s="65">
        <v>2</v>
      </c>
      <c r="C266" s="64">
        <v>2</v>
      </c>
      <c r="D266" s="64">
        <v>1</v>
      </c>
      <c r="E266" s="64">
        <v>2</v>
      </c>
      <c r="F266" s="247"/>
      <c r="G266" s="168" t="s">
        <v>297</v>
      </c>
      <c r="H266" s="145">
        <v>237</v>
      </c>
      <c r="I266" s="89">
        <f>SUM(I267:I268)</f>
        <v>0</v>
      </c>
      <c r="J266" s="89">
        <f t="shared" ref="J266:K266" si="42">SUM(J267:J268)</f>
        <v>0</v>
      </c>
      <c r="K266" s="89">
        <f t="shared" si="42"/>
        <v>0</v>
      </c>
      <c r="L266" s="89">
        <f>SUM(L267:L268)</f>
        <v>0</v>
      </c>
    </row>
    <row r="267" spans="1:12" ht="15" hidden="1" customHeight="1">
      <c r="A267" s="172">
        <v>3</v>
      </c>
      <c r="B267" s="65">
        <v>2</v>
      </c>
      <c r="C267" s="64">
        <v>2</v>
      </c>
      <c r="D267" s="64">
        <v>1</v>
      </c>
      <c r="E267" s="64">
        <v>2</v>
      </c>
      <c r="F267" s="247">
        <v>1</v>
      </c>
      <c r="G267" s="168" t="s">
        <v>274</v>
      </c>
      <c r="H267" s="145">
        <v>238</v>
      </c>
      <c r="I267" s="81"/>
      <c r="J267" s="80"/>
      <c r="K267" s="81"/>
      <c r="L267" s="81"/>
    </row>
    <row r="268" spans="1:12" ht="15" hidden="1" customHeight="1">
      <c r="A268" s="172">
        <v>3</v>
      </c>
      <c r="B268" s="65">
        <v>2</v>
      </c>
      <c r="C268" s="64">
        <v>2</v>
      </c>
      <c r="D268" s="64">
        <v>1</v>
      </c>
      <c r="E268" s="64">
        <v>2</v>
      </c>
      <c r="F268" s="247">
        <v>2</v>
      </c>
      <c r="G268" s="168" t="s">
        <v>275</v>
      </c>
      <c r="H268" s="145">
        <v>239</v>
      </c>
      <c r="I268" s="81"/>
      <c r="J268" s="80"/>
      <c r="K268" s="81"/>
      <c r="L268" s="81"/>
    </row>
    <row r="269" spans="1:12" ht="15" hidden="1" customHeight="1">
      <c r="A269" s="172">
        <v>3</v>
      </c>
      <c r="B269" s="65">
        <v>2</v>
      </c>
      <c r="C269" s="64">
        <v>2</v>
      </c>
      <c r="D269" s="64">
        <v>1</v>
      </c>
      <c r="E269" s="64">
        <v>3</v>
      </c>
      <c r="F269" s="247"/>
      <c r="G269" s="168" t="s">
        <v>278</v>
      </c>
      <c r="H269" s="145">
        <v>240</v>
      </c>
      <c r="I269" s="89">
        <f>SUM(I270:I271)</f>
        <v>0</v>
      </c>
      <c r="J269" s="89">
        <f t="shared" ref="J269:K269" si="43">SUM(J270:J271)</f>
        <v>0</v>
      </c>
      <c r="K269" s="89">
        <f t="shared" si="43"/>
        <v>0</v>
      </c>
      <c r="L269" s="89">
        <f>SUM(L270:L271)</f>
        <v>0</v>
      </c>
    </row>
    <row r="270" spans="1:12" ht="15" hidden="1" customHeight="1">
      <c r="A270" s="172">
        <v>3</v>
      </c>
      <c r="B270" s="65">
        <v>2</v>
      </c>
      <c r="C270" s="64">
        <v>2</v>
      </c>
      <c r="D270" s="64">
        <v>1</v>
      </c>
      <c r="E270" s="64">
        <v>3</v>
      </c>
      <c r="F270" s="247">
        <v>1</v>
      </c>
      <c r="G270" s="168" t="s">
        <v>276</v>
      </c>
      <c r="H270" s="145">
        <v>241</v>
      </c>
      <c r="I270" s="81"/>
      <c r="J270" s="80"/>
      <c r="K270" s="81"/>
      <c r="L270" s="81"/>
    </row>
    <row r="271" spans="1:12" ht="15" hidden="1" customHeight="1">
      <c r="A271" s="172">
        <v>3</v>
      </c>
      <c r="B271" s="65">
        <v>2</v>
      </c>
      <c r="C271" s="64">
        <v>2</v>
      </c>
      <c r="D271" s="64">
        <v>1</v>
      </c>
      <c r="E271" s="64">
        <v>3</v>
      </c>
      <c r="F271" s="247">
        <v>2</v>
      </c>
      <c r="G271" s="168" t="s">
        <v>298</v>
      </c>
      <c r="H271" s="145">
        <v>242</v>
      </c>
      <c r="I271" s="81"/>
      <c r="J271" s="80"/>
      <c r="K271" s="81"/>
      <c r="L271" s="81"/>
    </row>
    <row r="272" spans="1:12" ht="16.5" hidden="1" customHeight="1">
      <c r="A272" s="27">
        <v>3</v>
      </c>
      <c r="B272" s="26">
        <v>2</v>
      </c>
      <c r="C272" s="37">
        <v>2</v>
      </c>
      <c r="D272" s="37">
        <v>2</v>
      </c>
      <c r="E272" s="37"/>
      <c r="F272" s="31"/>
      <c r="G272" s="168" t="s">
        <v>625</v>
      </c>
      <c r="H272" s="145">
        <v>243</v>
      </c>
      <c r="I272" s="89">
        <f>I273</f>
        <v>0</v>
      </c>
      <c r="J272" s="91">
        <f>J273</f>
        <v>0</v>
      </c>
      <c r="K272" s="89">
        <f>K273</f>
        <v>0</v>
      </c>
      <c r="L272" s="91">
        <f>L273</f>
        <v>0</v>
      </c>
    </row>
    <row r="273" spans="1:12" ht="20.25" hidden="1" customHeight="1">
      <c r="A273" s="26">
        <v>3</v>
      </c>
      <c r="B273" s="37">
        <v>2</v>
      </c>
      <c r="C273" s="41">
        <v>2</v>
      </c>
      <c r="D273" s="41">
        <v>2</v>
      </c>
      <c r="E273" s="41">
        <v>1</v>
      </c>
      <c r="F273" s="29"/>
      <c r="G273" s="168" t="s">
        <v>625</v>
      </c>
      <c r="H273" s="145">
        <v>244</v>
      </c>
      <c r="I273" s="86">
        <f>SUM(I274:I275)</f>
        <v>0</v>
      </c>
      <c r="J273" s="87">
        <f>SUM(J274:J275)</f>
        <v>0</v>
      </c>
      <c r="K273" s="88">
        <f>SUM(K274:K275)</f>
        <v>0</v>
      </c>
      <c r="L273" s="88">
        <f>SUM(L274:L275)</f>
        <v>0</v>
      </c>
    </row>
    <row r="274" spans="1:12" ht="13.5" hidden="1" customHeight="1">
      <c r="A274" s="26">
        <v>3</v>
      </c>
      <c r="B274" s="37">
        <v>2</v>
      </c>
      <c r="C274" s="37">
        <v>2</v>
      </c>
      <c r="D274" s="37">
        <v>2</v>
      </c>
      <c r="E274" s="37">
        <v>1</v>
      </c>
      <c r="F274" s="31">
        <v>1</v>
      </c>
      <c r="G274" s="168" t="s">
        <v>626</v>
      </c>
      <c r="H274" s="145">
        <v>245</v>
      </c>
      <c r="I274" s="81"/>
      <c r="J274" s="81"/>
      <c r="K274" s="81"/>
      <c r="L274" s="81"/>
    </row>
    <row r="275" spans="1:12" ht="15.75" hidden="1" customHeight="1">
      <c r="A275" s="26">
        <v>3</v>
      </c>
      <c r="B275" s="37">
        <v>2</v>
      </c>
      <c r="C275" s="37">
        <v>2</v>
      </c>
      <c r="D275" s="37">
        <v>2</v>
      </c>
      <c r="E275" s="37">
        <v>1</v>
      </c>
      <c r="F275" s="31">
        <v>2</v>
      </c>
      <c r="G275" s="172" t="s">
        <v>627</v>
      </c>
      <c r="H275" s="145">
        <v>246</v>
      </c>
      <c r="I275" s="81"/>
      <c r="J275" s="81"/>
      <c r="K275" s="81"/>
      <c r="L275" s="81"/>
    </row>
    <row r="276" spans="1:12" ht="18" hidden="1" customHeight="1">
      <c r="A276" s="26">
        <v>3</v>
      </c>
      <c r="B276" s="37">
        <v>2</v>
      </c>
      <c r="C276" s="37">
        <v>2</v>
      </c>
      <c r="D276" s="37">
        <v>3</v>
      </c>
      <c r="E276" s="37"/>
      <c r="F276" s="31"/>
      <c r="G276" s="168" t="s">
        <v>628</v>
      </c>
      <c r="H276" s="145">
        <v>247</v>
      </c>
      <c r="I276" s="89">
        <f>I277</f>
        <v>0</v>
      </c>
      <c r="J276" s="90">
        <f>J277</f>
        <v>0</v>
      </c>
      <c r="K276" s="91">
        <f>K277</f>
        <v>0</v>
      </c>
      <c r="L276" s="91">
        <f>L277</f>
        <v>0</v>
      </c>
    </row>
    <row r="277" spans="1:12" ht="15.75" hidden="1" customHeight="1">
      <c r="A277" s="36">
        <v>3</v>
      </c>
      <c r="B277" s="37">
        <v>2</v>
      </c>
      <c r="C277" s="37">
        <v>2</v>
      </c>
      <c r="D277" s="37">
        <v>3</v>
      </c>
      <c r="E277" s="37">
        <v>1</v>
      </c>
      <c r="F277" s="31"/>
      <c r="G277" s="168" t="s">
        <v>628</v>
      </c>
      <c r="H277" s="145">
        <v>248</v>
      </c>
      <c r="I277" s="89">
        <f>I278+I279</f>
        <v>0</v>
      </c>
      <c r="J277" s="89">
        <f>J278+J279</f>
        <v>0</v>
      </c>
      <c r="K277" s="89">
        <f>K278+K279</f>
        <v>0</v>
      </c>
      <c r="L277" s="89">
        <f>L278+L279</f>
        <v>0</v>
      </c>
    </row>
    <row r="278" spans="1:12" ht="14.25" hidden="1" customHeight="1">
      <c r="A278" s="36">
        <v>3</v>
      </c>
      <c r="B278" s="37">
        <v>2</v>
      </c>
      <c r="C278" s="37">
        <v>2</v>
      </c>
      <c r="D278" s="37">
        <v>3</v>
      </c>
      <c r="E278" s="37">
        <v>1</v>
      </c>
      <c r="F278" s="31">
        <v>1</v>
      </c>
      <c r="G278" s="168" t="s">
        <v>629</v>
      </c>
      <c r="H278" s="145">
        <v>249</v>
      </c>
      <c r="I278" s="81"/>
      <c r="J278" s="81"/>
      <c r="K278" s="81"/>
      <c r="L278" s="81"/>
    </row>
    <row r="279" spans="1:12" ht="19.5" hidden="1" customHeight="1">
      <c r="A279" s="36">
        <v>3</v>
      </c>
      <c r="B279" s="37">
        <v>2</v>
      </c>
      <c r="C279" s="37">
        <v>2</v>
      </c>
      <c r="D279" s="37">
        <v>3</v>
      </c>
      <c r="E279" s="37">
        <v>1</v>
      </c>
      <c r="F279" s="31">
        <v>2</v>
      </c>
      <c r="G279" s="168" t="s">
        <v>630</v>
      </c>
      <c r="H279" s="145">
        <v>250</v>
      </c>
      <c r="I279" s="81"/>
      <c r="J279" s="81"/>
      <c r="K279" s="81"/>
      <c r="L279" s="81"/>
    </row>
    <row r="280" spans="1:12" ht="15" hidden="1" customHeight="1">
      <c r="A280" s="26">
        <v>3</v>
      </c>
      <c r="B280" s="37">
        <v>2</v>
      </c>
      <c r="C280" s="37">
        <v>2</v>
      </c>
      <c r="D280" s="37">
        <v>4</v>
      </c>
      <c r="E280" s="37"/>
      <c r="F280" s="31"/>
      <c r="G280" s="168" t="s">
        <v>631</v>
      </c>
      <c r="H280" s="145">
        <v>251</v>
      </c>
      <c r="I280" s="89">
        <f>I281</f>
        <v>0</v>
      </c>
      <c r="J280" s="90">
        <f>J281</f>
        <v>0</v>
      </c>
      <c r="K280" s="91">
        <f>K281</f>
        <v>0</v>
      </c>
      <c r="L280" s="91">
        <f>L281</f>
        <v>0</v>
      </c>
    </row>
    <row r="281" spans="1:12" hidden="1">
      <c r="A281" s="26">
        <v>3</v>
      </c>
      <c r="B281" s="37">
        <v>2</v>
      </c>
      <c r="C281" s="37">
        <v>2</v>
      </c>
      <c r="D281" s="37">
        <v>4</v>
      </c>
      <c r="E281" s="37">
        <v>1</v>
      </c>
      <c r="F281" s="31"/>
      <c r="G281" s="168" t="s">
        <v>631</v>
      </c>
      <c r="H281" s="145">
        <v>252</v>
      </c>
      <c r="I281" s="89">
        <f>SUM(I282:I283)</f>
        <v>0</v>
      </c>
      <c r="J281" s="90">
        <f>SUM(J282:J283)</f>
        <v>0</v>
      </c>
      <c r="K281" s="91">
        <f>SUM(K282:K283)</f>
        <v>0</v>
      </c>
      <c r="L281" s="91">
        <f>SUM(L282:L283)</f>
        <v>0</v>
      </c>
    </row>
    <row r="282" spans="1:12" ht="14.25" hidden="1" customHeight="1">
      <c r="A282" s="26">
        <v>3</v>
      </c>
      <c r="B282" s="37">
        <v>2</v>
      </c>
      <c r="C282" s="37">
        <v>2</v>
      </c>
      <c r="D282" s="37">
        <v>4</v>
      </c>
      <c r="E282" s="37">
        <v>1</v>
      </c>
      <c r="F282" s="31">
        <v>1</v>
      </c>
      <c r="G282" s="168" t="s">
        <v>632</v>
      </c>
      <c r="H282" s="145">
        <v>253</v>
      </c>
      <c r="I282" s="81"/>
      <c r="J282" s="81"/>
      <c r="K282" s="81"/>
      <c r="L282" s="81"/>
    </row>
    <row r="283" spans="1:12" ht="15" hidden="1" customHeight="1">
      <c r="A283" s="36">
        <v>3</v>
      </c>
      <c r="B283" s="41">
        <v>2</v>
      </c>
      <c r="C283" s="41">
        <v>2</v>
      </c>
      <c r="D283" s="41">
        <v>4</v>
      </c>
      <c r="E283" s="41">
        <v>1</v>
      </c>
      <c r="F283" s="29">
        <v>2</v>
      </c>
      <c r="G283" s="172" t="s">
        <v>633</v>
      </c>
      <c r="H283" s="145">
        <v>254</v>
      </c>
      <c r="I283" s="81"/>
      <c r="J283" s="81"/>
      <c r="K283" s="81"/>
      <c r="L283" s="81"/>
    </row>
    <row r="284" spans="1:12" ht="14.25" hidden="1" customHeight="1">
      <c r="A284" s="26">
        <v>3</v>
      </c>
      <c r="B284" s="37">
        <v>2</v>
      </c>
      <c r="C284" s="37">
        <v>2</v>
      </c>
      <c r="D284" s="37">
        <v>5</v>
      </c>
      <c r="E284" s="37"/>
      <c r="F284" s="31"/>
      <c r="G284" s="168" t="s">
        <v>634</v>
      </c>
      <c r="H284" s="145">
        <v>255</v>
      </c>
      <c r="I284" s="89">
        <f>I285</f>
        <v>0</v>
      </c>
      <c r="J284" s="90">
        <f t="shared" ref="J284:L285" si="44">J285</f>
        <v>0</v>
      </c>
      <c r="K284" s="91">
        <f t="shared" si="44"/>
        <v>0</v>
      </c>
      <c r="L284" s="91">
        <f t="shared" si="44"/>
        <v>0</v>
      </c>
    </row>
    <row r="285" spans="1:12" ht="15.75" hidden="1" customHeight="1">
      <c r="A285" s="26">
        <v>3</v>
      </c>
      <c r="B285" s="37">
        <v>2</v>
      </c>
      <c r="C285" s="37">
        <v>2</v>
      </c>
      <c r="D285" s="37">
        <v>5</v>
      </c>
      <c r="E285" s="37">
        <v>1</v>
      </c>
      <c r="F285" s="31"/>
      <c r="G285" s="168" t="s">
        <v>634</v>
      </c>
      <c r="H285" s="145">
        <v>256</v>
      </c>
      <c r="I285" s="89">
        <f>I286</f>
        <v>0</v>
      </c>
      <c r="J285" s="90">
        <f t="shared" si="44"/>
        <v>0</v>
      </c>
      <c r="K285" s="91">
        <f t="shared" si="44"/>
        <v>0</v>
      </c>
      <c r="L285" s="91">
        <f t="shared" si="44"/>
        <v>0</v>
      </c>
    </row>
    <row r="286" spans="1:12" ht="15.75" hidden="1" customHeight="1">
      <c r="A286" s="26">
        <v>3</v>
      </c>
      <c r="B286" s="37">
        <v>2</v>
      </c>
      <c r="C286" s="37">
        <v>2</v>
      </c>
      <c r="D286" s="37">
        <v>5</v>
      </c>
      <c r="E286" s="37">
        <v>1</v>
      </c>
      <c r="F286" s="31">
        <v>1</v>
      </c>
      <c r="G286" s="168" t="s">
        <v>634</v>
      </c>
      <c r="H286" s="145">
        <v>257</v>
      </c>
      <c r="I286" s="81"/>
      <c r="J286" s="81"/>
      <c r="K286" s="81"/>
      <c r="L286" s="81"/>
    </row>
    <row r="287" spans="1:12" ht="14.25" hidden="1" customHeight="1">
      <c r="A287" s="26">
        <v>3</v>
      </c>
      <c r="B287" s="37">
        <v>2</v>
      </c>
      <c r="C287" s="37">
        <v>2</v>
      </c>
      <c r="D287" s="37">
        <v>6</v>
      </c>
      <c r="E287" s="37"/>
      <c r="F287" s="31"/>
      <c r="G287" s="168" t="s">
        <v>128</v>
      </c>
      <c r="H287" s="145">
        <v>258</v>
      </c>
      <c r="I287" s="89">
        <f>I288</f>
        <v>0</v>
      </c>
      <c r="J287" s="113">
        <f t="shared" ref="J287:L288" si="45">J288</f>
        <v>0</v>
      </c>
      <c r="K287" s="91">
        <f t="shared" si="45"/>
        <v>0</v>
      </c>
      <c r="L287" s="91">
        <f t="shared" si="45"/>
        <v>0</v>
      </c>
    </row>
    <row r="288" spans="1:12" ht="15" hidden="1" customHeight="1">
      <c r="A288" s="26">
        <v>3</v>
      </c>
      <c r="B288" s="37">
        <v>2</v>
      </c>
      <c r="C288" s="37">
        <v>2</v>
      </c>
      <c r="D288" s="37">
        <v>6</v>
      </c>
      <c r="E288" s="37">
        <v>1</v>
      </c>
      <c r="F288" s="31"/>
      <c r="G288" s="45" t="s">
        <v>128</v>
      </c>
      <c r="H288" s="145">
        <v>259</v>
      </c>
      <c r="I288" s="89">
        <f>I289</f>
        <v>0</v>
      </c>
      <c r="J288" s="113">
        <f t="shared" si="45"/>
        <v>0</v>
      </c>
      <c r="K288" s="91">
        <f t="shared" si="45"/>
        <v>0</v>
      </c>
      <c r="L288" s="91">
        <f t="shared" si="45"/>
        <v>0</v>
      </c>
    </row>
    <row r="289" spans="1:12" ht="15" hidden="1" customHeight="1">
      <c r="A289" s="26">
        <v>3</v>
      </c>
      <c r="B289" s="50">
        <v>2</v>
      </c>
      <c r="C289" s="50">
        <v>2</v>
      </c>
      <c r="D289" s="37">
        <v>6</v>
      </c>
      <c r="E289" s="50">
        <v>1</v>
      </c>
      <c r="F289" s="55">
        <v>1</v>
      </c>
      <c r="G289" s="51" t="s">
        <v>128</v>
      </c>
      <c r="H289" s="145">
        <v>260</v>
      </c>
      <c r="I289" s="81"/>
      <c r="J289" s="81"/>
      <c r="K289" s="81"/>
      <c r="L289" s="81"/>
    </row>
    <row r="290" spans="1:12" ht="14.25" hidden="1" customHeight="1">
      <c r="A290" s="27">
        <v>3</v>
      </c>
      <c r="B290" s="26">
        <v>2</v>
      </c>
      <c r="C290" s="37">
        <v>2</v>
      </c>
      <c r="D290" s="37">
        <v>7</v>
      </c>
      <c r="E290" s="37"/>
      <c r="F290" s="31"/>
      <c r="G290" s="168" t="s">
        <v>622</v>
      </c>
      <c r="H290" s="145">
        <v>261</v>
      </c>
      <c r="I290" s="89">
        <f>I291</f>
        <v>0</v>
      </c>
      <c r="J290" s="113">
        <f>J291</f>
        <v>0</v>
      </c>
      <c r="K290" s="91">
        <f>K291</f>
        <v>0</v>
      </c>
      <c r="L290" s="91">
        <f>L291</f>
        <v>0</v>
      </c>
    </row>
    <row r="291" spans="1:12" ht="15" hidden="1" customHeight="1">
      <c r="A291" s="27">
        <v>3</v>
      </c>
      <c r="B291" s="26">
        <v>2</v>
      </c>
      <c r="C291" s="37">
        <v>2</v>
      </c>
      <c r="D291" s="37">
        <v>7</v>
      </c>
      <c r="E291" s="37">
        <v>1</v>
      </c>
      <c r="F291" s="31"/>
      <c r="G291" s="168" t="s">
        <v>622</v>
      </c>
      <c r="H291" s="145">
        <v>262</v>
      </c>
      <c r="I291" s="89">
        <f>I292+I293</f>
        <v>0</v>
      </c>
      <c r="J291" s="89">
        <f>J292+J293</f>
        <v>0</v>
      </c>
      <c r="K291" s="89">
        <f>K292+K293</f>
        <v>0</v>
      </c>
      <c r="L291" s="89">
        <f>L292+L293</f>
        <v>0</v>
      </c>
    </row>
    <row r="292" spans="1:12" ht="16.5" hidden="1" customHeight="1">
      <c r="A292" s="27">
        <v>3</v>
      </c>
      <c r="B292" s="26">
        <v>2</v>
      </c>
      <c r="C292" s="26">
        <v>2</v>
      </c>
      <c r="D292" s="37">
        <v>7</v>
      </c>
      <c r="E292" s="37">
        <v>1</v>
      </c>
      <c r="F292" s="31">
        <v>1</v>
      </c>
      <c r="G292" s="168" t="s">
        <v>623</v>
      </c>
      <c r="H292" s="145">
        <v>263</v>
      </c>
      <c r="I292" s="81"/>
      <c r="J292" s="81"/>
      <c r="K292" s="81"/>
      <c r="L292" s="81"/>
    </row>
    <row r="293" spans="1:12" ht="18" hidden="1" customHeight="1">
      <c r="A293" s="27">
        <v>3</v>
      </c>
      <c r="B293" s="26">
        <v>2</v>
      </c>
      <c r="C293" s="26">
        <v>2</v>
      </c>
      <c r="D293" s="37">
        <v>7</v>
      </c>
      <c r="E293" s="37">
        <v>1</v>
      </c>
      <c r="F293" s="31">
        <v>2</v>
      </c>
      <c r="G293" s="168" t="s">
        <v>624</v>
      </c>
      <c r="H293" s="145">
        <v>264</v>
      </c>
      <c r="I293" s="81"/>
      <c r="J293" s="81"/>
      <c r="K293" s="81"/>
      <c r="L293" s="81"/>
    </row>
    <row r="294" spans="1:12" ht="30" hidden="1" customHeight="1">
      <c r="A294" s="28">
        <v>3</v>
      </c>
      <c r="B294" s="28">
        <v>3</v>
      </c>
      <c r="C294" s="35"/>
      <c r="D294" s="40"/>
      <c r="E294" s="40"/>
      <c r="F294" s="53"/>
      <c r="G294" s="46" t="s">
        <v>693</v>
      </c>
      <c r="H294" s="145">
        <v>265</v>
      </c>
      <c r="I294" s="74">
        <f>SUM(I295+I327)</f>
        <v>0</v>
      </c>
      <c r="J294" s="95">
        <f>SUM(J295+J327)</f>
        <v>0</v>
      </c>
      <c r="K294" s="75">
        <f>SUM(K295+K327)</f>
        <v>0</v>
      </c>
      <c r="L294" s="75">
        <f>SUM(L295+L327)</f>
        <v>0</v>
      </c>
    </row>
    <row r="295" spans="1:12" ht="15" hidden="1" customHeight="1">
      <c r="A295" s="27">
        <v>3</v>
      </c>
      <c r="B295" s="27">
        <v>3</v>
      </c>
      <c r="C295" s="26">
        <v>1</v>
      </c>
      <c r="D295" s="37"/>
      <c r="E295" s="37"/>
      <c r="F295" s="31"/>
      <c r="G295" s="168" t="s">
        <v>694</v>
      </c>
      <c r="H295" s="145">
        <v>266</v>
      </c>
      <c r="I295" s="89">
        <f>SUM(I296+I305+I309+I313+I317+I320+I323)</f>
        <v>0</v>
      </c>
      <c r="J295" s="113">
        <f>SUM(J296+J305+J309+J313+J317+J320+J323)</f>
        <v>0</v>
      </c>
      <c r="K295" s="91">
        <f>SUM(K296+K305+K309+K313+K317+K320+K323)</f>
        <v>0</v>
      </c>
      <c r="L295" s="91">
        <f>SUM(L296+L305+L309+L313+L317+L320+L323)</f>
        <v>0</v>
      </c>
    </row>
    <row r="296" spans="1:12" ht="15" hidden="1" customHeight="1">
      <c r="A296" s="27">
        <v>3</v>
      </c>
      <c r="B296" s="27">
        <v>3</v>
      </c>
      <c r="C296" s="26">
        <v>1</v>
      </c>
      <c r="D296" s="37">
        <v>1</v>
      </c>
      <c r="E296" s="37"/>
      <c r="F296" s="31"/>
      <c r="G296" s="168" t="s">
        <v>570</v>
      </c>
      <c r="H296" s="145">
        <v>267</v>
      </c>
      <c r="I296" s="89">
        <f>SUM(I297+I299+I302)</f>
        <v>0</v>
      </c>
      <c r="J296" s="89">
        <f>SUM(J297+J299+J302)</f>
        <v>0</v>
      </c>
      <c r="K296" s="89">
        <f t="shared" ref="K296:L296" si="46">SUM(K297+K299+K302)</f>
        <v>0</v>
      </c>
      <c r="L296" s="89">
        <f t="shared" si="46"/>
        <v>0</v>
      </c>
    </row>
    <row r="297" spans="1:12" ht="12.75" hidden="1" customHeight="1">
      <c r="A297" s="27">
        <v>3</v>
      </c>
      <c r="B297" s="27">
        <v>3</v>
      </c>
      <c r="C297" s="26">
        <v>1</v>
      </c>
      <c r="D297" s="37">
        <v>1</v>
      </c>
      <c r="E297" s="37">
        <v>1</v>
      </c>
      <c r="F297" s="31"/>
      <c r="G297" s="168" t="s">
        <v>13</v>
      </c>
      <c r="H297" s="145">
        <v>268</v>
      </c>
      <c r="I297" s="89">
        <f>SUM(I298:I298)</f>
        <v>0</v>
      </c>
      <c r="J297" s="113">
        <f>SUM(J298:J298)</f>
        <v>0</v>
      </c>
      <c r="K297" s="91">
        <f>SUM(K298:K298)</f>
        <v>0</v>
      </c>
      <c r="L297" s="91">
        <f>SUM(L298:L298)</f>
        <v>0</v>
      </c>
    </row>
    <row r="298" spans="1:12" ht="15" hidden="1" customHeight="1">
      <c r="A298" s="27">
        <v>3</v>
      </c>
      <c r="B298" s="27">
        <v>3</v>
      </c>
      <c r="C298" s="26">
        <v>1</v>
      </c>
      <c r="D298" s="37">
        <v>1</v>
      </c>
      <c r="E298" s="37">
        <v>1</v>
      </c>
      <c r="F298" s="31">
        <v>1</v>
      </c>
      <c r="G298" s="168" t="s">
        <v>13</v>
      </c>
      <c r="H298" s="145">
        <v>269</v>
      </c>
      <c r="I298" s="81"/>
      <c r="J298" s="81"/>
      <c r="K298" s="81"/>
      <c r="L298" s="81"/>
    </row>
    <row r="299" spans="1:12" ht="14.25" hidden="1" customHeight="1">
      <c r="A299" s="172">
        <v>3</v>
      </c>
      <c r="B299" s="172">
        <v>3</v>
      </c>
      <c r="C299" s="65">
        <v>1</v>
      </c>
      <c r="D299" s="64">
        <v>1</v>
      </c>
      <c r="E299" s="64">
        <v>2</v>
      </c>
      <c r="F299" s="247"/>
      <c r="G299" s="168" t="s">
        <v>297</v>
      </c>
      <c r="H299" s="145">
        <v>270</v>
      </c>
      <c r="I299" s="74">
        <f>SUM(I300:I301)</f>
        <v>0</v>
      </c>
      <c r="J299" s="74">
        <f>SUM(J300:J301)</f>
        <v>0</v>
      </c>
      <c r="K299" s="74">
        <f t="shared" ref="K299:L299" si="47">SUM(K300:K301)</f>
        <v>0</v>
      </c>
      <c r="L299" s="74">
        <f t="shared" si="47"/>
        <v>0</v>
      </c>
    </row>
    <row r="300" spans="1:12" ht="14.25" hidden="1" customHeight="1">
      <c r="A300" s="172">
        <v>3</v>
      </c>
      <c r="B300" s="172">
        <v>3</v>
      </c>
      <c r="C300" s="65">
        <v>1</v>
      </c>
      <c r="D300" s="64">
        <v>1</v>
      </c>
      <c r="E300" s="64">
        <v>2</v>
      </c>
      <c r="F300" s="247">
        <v>1</v>
      </c>
      <c r="G300" s="168" t="s">
        <v>274</v>
      </c>
      <c r="H300" s="145">
        <v>271</v>
      </c>
      <c r="I300" s="81"/>
      <c r="J300" s="81"/>
      <c r="K300" s="81"/>
      <c r="L300" s="81"/>
    </row>
    <row r="301" spans="1:12" ht="14.25" hidden="1" customHeight="1">
      <c r="A301" s="172">
        <v>3</v>
      </c>
      <c r="B301" s="172">
        <v>3</v>
      </c>
      <c r="C301" s="65">
        <v>1</v>
      </c>
      <c r="D301" s="64">
        <v>1</v>
      </c>
      <c r="E301" s="64">
        <v>2</v>
      </c>
      <c r="F301" s="247">
        <v>2</v>
      </c>
      <c r="G301" s="168" t="s">
        <v>275</v>
      </c>
      <c r="H301" s="145">
        <v>272</v>
      </c>
      <c r="I301" s="81"/>
      <c r="J301" s="81"/>
      <c r="K301" s="81"/>
      <c r="L301" s="81"/>
    </row>
    <row r="302" spans="1:12" ht="14.25" hidden="1" customHeight="1">
      <c r="A302" s="172">
        <v>3</v>
      </c>
      <c r="B302" s="172">
        <v>3</v>
      </c>
      <c r="C302" s="65">
        <v>1</v>
      </c>
      <c r="D302" s="64">
        <v>1</v>
      </c>
      <c r="E302" s="64">
        <v>3</v>
      </c>
      <c r="F302" s="247"/>
      <c r="G302" s="168" t="s">
        <v>278</v>
      </c>
      <c r="H302" s="145">
        <v>273</v>
      </c>
      <c r="I302" s="74">
        <f>SUM(I303:I304)</f>
        <v>0</v>
      </c>
      <c r="J302" s="74">
        <f>SUM(J303:J304)</f>
        <v>0</v>
      </c>
      <c r="K302" s="74">
        <f t="shared" ref="K302:L302" si="48">SUM(K303:K304)</f>
        <v>0</v>
      </c>
      <c r="L302" s="74">
        <f t="shared" si="48"/>
        <v>0</v>
      </c>
    </row>
    <row r="303" spans="1:12" ht="14.25" hidden="1" customHeight="1">
      <c r="A303" s="172">
        <v>3</v>
      </c>
      <c r="B303" s="172">
        <v>3</v>
      </c>
      <c r="C303" s="65">
        <v>1</v>
      </c>
      <c r="D303" s="64">
        <v>1</v>
      </c>
      <c r="E303" s="64">
        <v>3</v>
      </c>
      <c r="F303" s="247">
        <v>1</v>
      </c>
      <c r="G303" s="168" t="s">
        <v>315</v>
      </c>
      <c r="H303" s="145">
        <v>274</v>
      </c>
      <c r="I303" s="81"/>
      <c r="J303" s="81"/>
      <c r="K303" s="81"/>
      <c r="L303" s="81"/>
    </row>
    <row r="304" spans="1:12" ht="14.25" hidden="1" customHeight="1">
      <c r="A304" s="172">
        <v>3</v>
      </c>
      <c r="B304" s="172">
        <v>3</v>
      </c>
      <c r="C304" s="65">
        <v>1</v>
      </c>
      <c r="D304" s="64">
        <v>1</v>
      </c>
      <c r="E304" s="64">
        <v>3</v>
      </c>
      <c r="F304" s="247">
        <v>2</v>
      </c>
      <c r="G304" s="168" t="s">
        <v>298</v>
      </c>
      <c r="H304" s="145">
        <v>275</v>
      </c>
      <c r="I304" s="81"/>
      <c r="J304" s="81"/>
      <c r="K304" s="81"/>
      <c r="L304" s="81"/>
    </row>
    <row r="305" spans="1:12" hidden="1">
      <c r="A305" s="48">
        <v>3</v>
      </c>
      <c r="B305" s="36">
        <v>3</v>
      </c>
      <c r="C305" s="26">
        <v>1</v>
      </c>
      <c r="D305" s="37">
        <v>2</v>
      </c>
      <c r="E305" s="37"/>
      <c r="F305" s="31"/>
      <c r="G305" s="45" t="s">
        <v>568</v>
      </c>
      <c r="H305" s="145">
        <v>276</v>
      </c>
      <c r="I305" s="89">
        <f>I306</f>
        <v>0</v>
      </c>
      <c r="J305" s="113">
        <f>J306</f>
        <v>0</v>
      </c>
      <c r="K305" s="91">
        <f>K306</f>
        <v>0</v>
      </c>
      <c r="L305" s="91">
        <f>L306</f>
        <v>0</v>
      </c>
    </row>
    <row r="306" spans="1:12" ht="15" hidden="1" customHeight="1">
      <c r="A306" s="48">
        <v>3</v>
      </c>
      <c r="B306" s="48">
        <v>3</v>
      </c>
      <c r="C306" s="36">
        <v>1</v>
      </c>
      <c r="D306" s="41">
        <v>2</v>
      </c>
      <c r="E306" s="41">
        <v>1</v>
      </c>
      <c r="F306" s="29"/>
      <c r="G306" s="45" t="s">
        <v>568</v>
      </c>
      <c r="H306" s="145">
        <v>277</v>
      </c>
      <c r="I306" s="86">
        <f>SUM(I307:I308)</f>
        <v>0</v>
      </c>
      <c r="J306" s="114">
        <f>SUM(J307:J308)</f>
        <v>0</v>
      </c>
      <c r="K306" s="88">
        <f>SUM(K307:K308)</f>
        <v>0</v>
      </c>
      <c r="L306" s="88">
        <f>SUM(L307:L308)</f>
        <v>0</v>
      </c>
    </row>
    <row r="307" spans="1:12" ht="15" hidden="1" customHeight="1">
      <c r="A307" s="27">
        <v>3</v>
      </c>
      <c r="B307" s="27">
        <v>3</v>
      </c>
      <c r="C307" s="26">
        <v>1</v>
      </c>
      <c r="D307" s="37">
        <v>2</v>
      </c>
      <c r="E307" s="37">
        <v>1</v>
      </c>
      <c r="F307" s="31">
        <v>1</v>
      </c>
      <c r="G307" s="168" t="s">
        <v>635</v>
      </c>
      <c r="H307" s="145">
        <v>278</v>
      </c>
      <c r="I307" s="81"/>
      <c r="J307" s="81"/>
      <c r="K307" s="81"/>
      <c r="L307" s="81"/>
    </row>
    <row r="308" spans="1:12" ht="12.75" hidden="1" customHeight="1">
      <c r="A308" s="30">
        <v>3</v>
      </c>
      <c r="B308" s="58">
        <v>3</v>
      </c>
      <c r="C308" s="49">
        <v>1</v>
      </c>
      <c r="D308" s="50">
        <v>2</v>
      </c>
      <c r="E308" s="50">
        <v>1</v>
      </c>
      <c r="F308" s="55">
        <v>2</v>
      </c>
      <c r="G308" s="170" t="s">
        <v>636</v>
      </c>
      <c r="H308" s="145">
        <v>279</v>
      </c>
      <c r="I308" s="81"/>
      <c r="J308" s="81"/>
      <c r="K308" s="81"/>
      <c r="L308" s="81"/>
    </row>
    <row r="309" spans="1:12" ht="15.75" hidden="1" customHeight="1">
      <c r="A309" s="26">
        <v>3</v>
      </c>
      <c r="B309" s="45">
        <v>3</v>
      </c>
      <c r="C309" s="26">
        <v>1</v>
      </c>
      <c r="D309" s="37">
        <v>3</v>
      </c>
      <c r="E309" s="37"/>
      <c r="F309" s="31"/>
      <c r="G309" s="168" t="s">
        <v>637</v>
      </c>
      <c r="H309" s="145">
        <v>280</v>
      </c>
      <c r="I309" s="89">
        <f>I310</f>
        <v>0</v>
      </c>
      <c r="J309" s="113">
        <f>J310</f>
        <v>0</v>
      </c>
      <c r="K309" s="91">
        <f>K310</f>
        <v>0</v>
      </c>
      <c r="L309" s="91">
        <f>L310</f>
        <v>0</v>
      </c>
    </row>
    <row r="310" spans="1:12" ht="15.75" hidden="1" customHeight="1">
      <c r="A310" s="26">
        <v>3</v>
      </c>
      <c r="B310" s="51">
        <v>3</v>
      </c>
      <c r="C310" s="49">
        <v>1</v>
      </c>
      <c r="D310" s="50">
        <v>3</v>
      </c>
      <c r="E310" s="50">
        <v>1</v>
      </c>
      <c r="F310" s="55"/>
      <c r="G310" s="168" t="s">
        <v>637</v>
      </c>
      <c r="H310" s="145">
        <v>281</v>
      </c>
      <c r="I310" s="91">
        <f>I311+I312</f>
        <v>0</v>
      </c>
      <c r="J310" s="91">
        <f>J311+J312</f>
        <v>0</v>
      </c>
      <c r="K310" s="91">
        <f>K311+K312</f>
        <v>0</v>
      </c>
      <c r="L310" s="91">
        <f>L311+L312</f>
        <v>0</v>
      </c>
    </row>
    <row r="311" spans="1:12" ht="18.75" hidden="1" customHeight="1">
      <c r="A311" s="26">
        <v>3</v>
      </c>
      <c r="B311" s="45">
        <v>3</v>
      </c>
      <c r="C311" s="26">
        <v>1</v>
      </c>
      <c r="D311" s="37">
        <v>3</v>
      </c>
      <c r="E311" s="37">
        <v>1</v>
      </c>
      <c r="F311" s="31">
        <v>1</v>
      </c>
      <c r="G311" s="168" t="s">
        <v>638</v>
      </c>
      <c r="H311" s="145">
        <v>282</v>
      </c>
      <c r="I311" s="92"/>
      <c r="J311" s="92"/>
      <c r="K311" s="92"/>
      <c r="L311" s="93"/>
    </row>
    <row r="312" spans="1:12" ht="17.25" hidden="1" customHeight="1">
      <c r="A312" s="26">
        <v>3</v>
      </c>
      <c r="B312" s="45">
        <v>3</v>
      </c>
      <c r="C312" s="26">
        <v>1</v>
      </c>
      <c r="D312" s="37">
        <v>3</v>
      </c>
      <c r="E312" s="37">
        <v>1</v>
      </c>
      <c r="F312" s="31">
        <v>2</v>
      </c>
      <c r="G312" s="168" t="s">
        <v>639</v>
      </c>
      <c r="H312" s="145">
        <v>283</v>
      </c>
      <c r="I312" s="81"/>
      <c r="J312" s="81"/>
      <c r="K312" s="81"/>
      <c r="L312" s="81"/>
    </row>
    <row r="313" spans="1:12" hidden="1">
      <c r="A313" s="26">
        <v>3</v>
      </c>
      <c r="B313" s="45">
        <v>3</v>
      </c>
      <c r="C313" s="26">
        <v>1</v>
      </c>
      <c r="D313" s="37">
        <v>4</v>
      </c>
      <c r="E313" s="37"/>
      <c r="F313" s="31"/>
      <c r="G313" s="168" t="s">
        <v>640</v>
      </c>
      <c r="H313" s="145">
        <v>284</v>
      </c>
      <c r="I313" s="89">
        <f>I314</f>
        <v>0</v>
      </c>
      <c r="J313" s="113">
        <f>J314</f>
        <v>0</v>
      </c>
      <c r="K313" s="91">
        <f>K314</f>
        <v>0</v>
      </c>
      <c r="L313" s="91">
        <f>L314</f>
        <v>0</v>
      </c>
    </row>
    <row r="314" spans="1:12" ht="15" hidden="1" customHeight="1">
      <c r="A314" s="27">
        <v>3</v>
      </c>
      <c r="B314" s="26">
        <v>3</v>
      </c>
      <c r="C314" s="37">
        <v>1</v>
      </c>
      <c r="D314" s="37">
        <v>4</v>
      </c>
      <c r="E314" s="37">
        <v>1</v>
      </c>
      <c r="F314" s="31"/>
      <c r="G314" s="168" t="s">
        <v>640</v>
      </c>
      <c r="H314" s="145">
        <v>285</v>
      </c>
      <c r="I314" s="89">
        <f>SUM(I315:I316)</f>
        <v>0</v>
      </c>
      <c r="J314" s="89">
        <f>SUM(J315:J316)</f>
        <v>0</v>
      </c>
      <c r="K314" s="89">
        <f>SUM(K315:K316)</f>
        <v>0</v>
      </c>
      <c r="L314" s="89">
        <f>SUM(L315:L316)</f>
        <v>0</v>
      </c>
    </row>
    <row r="315" spans="1:12" hidden="1">
      <c r="A315" s="27">
        <v>3</v>
      </c>
      <c r="B315" s="26">
        <v>3</v>
      </c>
      <c r="C315" s="37">
        <v>1</v>
      </c>
      <c r="D315" s="37">
        <v>4</v>
      </c>
      <c r="E315" s="37">
        <v>1</v>
      </c>
      <c r="F315" s="31">
        <v>1</v>
      </c>
      <c r="G315" s="168" t="s">
        <v>641</v>
      </c>
      <c r="H315" s="145">
        <v>286</v>
      </c>
      <c r="I315" s="80"/>
      <c r="J315" s="81"/>
      <c r="K315" s="81"/>
      <c r="L315" s="80"/>
    </row>
    <row r="316" spans="1:12" ht="14.25" hidden="1" customHeight="1">
      <c r="A316" s="26">
        <v>3</v>
      </c>
      <c r="B316" s="37">
        <v>3</v>
      </c>
      <c r="C316" s="37">
        <v>1</v>
      </c>
      <c r="D316" s="37">
        <v>4</v>
      </c>
      <c r="E316" s="37">
        <v>1</v>
      </c>
      <c r="F316" s="31">
        <v>2</v>
      </c>
      <c r="G316" s="168" t="s">
        <v>642</v>
      </c>
      <c r="H316" s="145">
        <v>287</v>
      </c>
      <c r="I316" s="81"/>
      <c r="J316" s="92"/>
      <c r="K316" s="92"/>
      <c r="L316" s="93"/>
    </row>
    <row r="317" spans="1:12" ht="15.75" hidden="1" customHeight="1">
      <c r="A317" s="26">
        <v>3</v>
      </c>
      <c r="B317" s="37">
        <v>3</v>
      </c>
      <c r="C317" s="37">
        <v>1</v>
      </c>
      <c r="D317" s="37">
        <v>5</v>
      </c>
      <c r="E317" s="37"/>
      <c r="F317" s="31"/>
      <c r="G317" s="168" t="s">
        <v>643</v>
      </c>
      <c r="H317" s="145">
        <v>288</v>
      </c>
      <c r="I317" s="88">
        <f>I318</f>
        <v>0</v>
      </c>
      <c r="J317" s="113">
        <f t="shared" ref="J317:L318" si="49">J318</f>
        <v>0</v>
      </c>
      <c r="K317" s="91">
        <f t="shared" si="49"/>
        <v>0</v>
      </c>
      <c r="L317" s="91">
        <f t="shared" si="49"/>
        <v>0</v>
      </c>
    </row>
    <row r="318" spans="1:12" ht="14.25" hidden="1" customHeight="1">
      <c r="A318" s="36">
        <v>3</v>
      </c>
      <c r="B318" s="50">
        <v>3</v>
      </c>
      <c r="C318" s="50">
        <v>1</v>
      </c>
      <c r="D318" s="50">
        <v>5</v>
      </c>
      <c r="E318" s="50">
        <v>1</v>
      </c>
      <c r="F318" s="55"/>
      <c r="G318" s="168" t="s">
        <v>643</v>
      </c>
      <c r="H318" s="145">
        <v>289</v>
      </c>
      <c r="I318" s="91">
        <f>I319</f>
        <v>0</v>
      </c>
      <c r="J318" s="114">
        <f t="shared" si="49"/>
        <v>0</v>
      </c>
      <c r="K318" s="88">
        <f t="shared" si="49"/>
        <v>0</v>
      </c>
      <c r="L318" s="88">
        <f t="shared" si="49"/>
        <v>0</v>
      </c>
    </row>
    <row r="319" spans="1:12" ht="14.25" hidden="1" customHeight="1">
      <c r="A319" s="26">
        <v>3</v>
      </c>
      <c r="B319" s="37">
        <v>3</v>
      </c>
      <c r="C319" s="37">
        <v>1</v>
      </c>
      <c r="D319" s="37">
        <v>5</v>
      </c>
      <c r="E319" s="37">
        <v>1</v>
      </c>
      <c r="F319" s="31">
        <v>1</v>
      </c>
      <c r="G319" s="168" t="s">
        <v>644</v>
      </c>
      <c r="H319" s="145">
        <v>290</v>
      </c>
      <c r="I319" s="81"/>
      <c r="J319" s="92"/>
      <c r="K319" s="92"/>
      <c r="L319" s="93"/>
    </row>
    <row r="320" spans="1:12" ht="14.25" hidden="1" customHeight="1">
      <c r="A320" s="26">
        <v>3</v>
      </c>
      <c r="B320" s="37">
        <v>3</v>
      </c>
      <c r="C320" s="37">
        <v>1</v>
      </c>
      <c r="D320" s="37">
        <v>6</v>
      </c>
      <c r="E320" s="37"/>
      <c r="F320" s="31"/>
      <c r="G320" s="45" t="s">
        <v>128</v>
      </c>
      <c r="H320" s="145">
        <v>291</v>
      </c>
      <c r="I320" s="91">
        <f>I321</f>
        <v>0</v>
      </c>
      <c r="J320" s="113">
        <f t="shared" ref="J320:L321" si="50">J321</f>
        <v>0</v>
      </c>
      <c r="K320" s="91">
        <f t="shared" si="50"/>
        <v>0</v>
      </c>
      <c r="L320" s="91">
        <f t="shared" si="50"/>
        <v>0</v>
      </c>
    </row>
    <row r="321" spans="1:16" ht="13.5" hidden="1" customHeight="1">
      <c r="A321" s="26">
        <v>3</v>
      </c>
      <c r="B321" s="37">
        <v>3</v>
      </c>
      <c r="C321" s="37">
        <v>1</v>
      </c>
      <c r="D321" s="37">
        <v>6</v>
      </c>
      <c r="E321" s="37">
        <v>1</v>
      </c>
      <c r="F321" s="31"/>
      <c r="G321" s="45" t="s">
        <v>128</v>
      </c>
      <c r="H321" s="145">
        <v>292</v>
      </c>
      <c r="I321" s="89">
        <f>I322</f>
        <v>0</v>
      </c>
      <c r="J321" s="113">
        <f t="shared" si="50"/>
        <v>0</v>
      </c>
      <c r="K321" s="91">
        <f t="shared" si="50"/>
        <v>0</v>
      </c>
      <c r="L321" s="91">
        <f t="shared" si="50"/>
        <v>0</v>
      </c>
    </row>
    <row r="322" spans="1:16" ht="14.25" hidden="1" customHeight="1">
      <c r="A322" s="26">
        <v>3</v>
      </c>
      <c r="B322" s="37">
        <v>3</v>
      </c>
      <c r="C322" s="37">
        <v>1</v>
      </c>
      <c r="D322" s="37">
        <v>6</v>
      </c>
      <c r="E322" s="37">
        <v>1</v>
      </c>
      <c r="F322" s="31">
        <v>1</v>
      </c>
      <c r="G322" s="45" t="s">
        <v>128</v>
      </c>
      <c r="H322" s="145">
        <v>293</v>
      </c>
      <c r="I322" s="92"/>
      <c r="J322" s="92"/>
      <c r="K322" s="92"/>
      <c r="L322" s="93"/>
    </row>
    <row r="323" spans="1:16" ht="15" hidden="1" customHeight="1">
      <c r="A323" s="26">
        <v>3</v>
      </c>
      <c r="B323" s="37">
        <v>3</v>
      </c>
      <c r="C323" s="37">
        <v>1</v>
      </c>
      <c r="D323" s="37">
        <v>7</v>
      </c>
      <c r="E323" s="37"/>
      <c r="F323" s="31"/>
      <c r="G323" s="168" t="s">
        <v>645</v>
      </c>
      <c r="H323" s="145">
        <v>294</v>
      </c>
      <c r="I323" s="89">
        <f>I324</f>
        <v>0</v>
      </c>
      <c r="J323" s="113">
        <f>J324</f>
        <v>0</v>
      </c>
      <c r="K323" s="91">
        <f>K324</f>
        <v>0</v>
      </c>
      <c r="L323" s="91">
        <f>L324</f>
        <v>0</v>
      </c>
    </row>
    <row r="324" spans="1:16" ht="16.5" hidden="1" customHeight="1">
      <c r="A324" s="26">
        <v>3</v>
      </c>
      <c r="B324" s="37">
        <v>3</v>
      </c>
      <c r="C324" s="37">
        <v>1</v>
      </c>
      <c r="D324" s="37">
        <v>7</v>
      </c>
      <c r="E324" s="37">
        <v>1</v>
      </c>
      <c r="F324" s="31"/>
      <c r="G324" s="168" t="s">
        <v>645</v>
      </c>
      <c r="H324" s="145">
        <v>295</v>
      </c>
      <c r="I324" s="89">
        <f>I325+I326</f>
        <v>0</v>
      </c>
      <c r="J324" s="89">
        <f>J325+J326</f>
        <v>0</v>
      </c>
      <c r="K324" s="89">
        <f>K325+K326</f>
        <v>0</v>
      </c>
      <c r="L324" s="89">
        <f>L325+L326</f>
        <v>0</v>
      </c>
    </row>
    <row r="325" spans="1:16" ht="16.5" hidden="1" customHeight="1">
      <c r="A325" s="26">
        <v>3</v>
      </c>
      <c r="B325" s="37">
        <v>3</v>
      </c>
      <c r="C325" s="37">
        <v>1</v>
      </c>
      <c r="D325" s="37">
        <v>7</v>
      </c>
      <c r="E325" s="37">
        <v>1</v>
      </c>
      <c r="F325" s="31">
        <v>1</v>
      </c>
      <c r="G325" s="168" t="s">
        <v>646</v>
      </c>
      <c r="H325" s="145">
        <v>296</v>
      </c>
      <c r="I325" s="92"/>
      <c r="J325" s="92"/>
      <c r="K325" s="92"/>
      <c r="L325" s="93"/>
    </row>
    <row r="326" spans="1:16" ht="12" hidden="1" customHeight="1">
      <c r="A326" s="26">
        <v>3</v>
      </c>
      <c r="B326" s="37">
        <v>3</v>
      </c>
      <c r="C326" s="37">
        <v>1</v>
      </c>
      <c r="D326" s="37">
        <v>7</v>
      </c>
      <c r="E326" s="37">
        <v>1</v>
      </c>
      <c r="F326" s="31">
        <v>2</v>
      </c>
      <c r="G326" s="168" t="s">
        <v>341</v>
      </c>
      <c r="H326" s="145">
        <v>297</v>
      </c>
      <c r="I326" s="81"/>
      <c r="J326" s="81"/>
      <c r="K326" s="81"/>
      <c r="L326" s="81"/>
    </row>
    <row r="327" spans="1:16" ht="13.5" hidden="1" customHeight="1">
      <c r="A327" s="26">
        <v>3</v>
      </c>
      <c r="B327" s="37">
        <v>3</v>
      </c>
      <c r="C327" s="37">
        <v>2</v>
      </c>
      <c r="D327" s="37"/>
      <c r="E327" s="37"/>
      <c r="F327" s="31"/>
      <c r="G327" s="168" t="s">
        <v>695</v>
      </c>
      <c r="H327" s="145">
        <v>298</v>
      </c>
      <c r="I327" s="89">
        <f>SUM(I328+I337+I341+I345+I349+I352+I355)</f>
        <v>0</v>
      </c>
      <c r="J327" s="113">
        <f>SUM(J328+J337+J341+J345+J349+J352+J355)</f>
        <v>0</v>
      </c>
      <c r="K327" s="91">
        <f>SUM(K328+K337+K341+K345+K349+K352+K355)</f>
        <v>0</v>
      </c>
      <c r="L327" s="91">
        <f>SUM(L328+L337+L341+L345+L349+L352+L355)</f>
        <v>0</v>
      </c>
    </row>
    <row r="328" spans="1:16" ht="15" hidden="1" customHeight="1">
      <c r="A328" s="26">
        <v>3</v>
      </c>
      <c r="B328" s="37">
        <v>3</v>
      </c>
      <c r="C328" s="37">
        <v>2</v>
      </c>
      <c r="D328" s="37">
        <v>1</v>
      </c>
      <c r="E328" s="37"/>
      <c r="F328" s="31"/>
      <c r="G328" s="168" t="s">
        <v>569</v>
      </c>
      <c r="H328" s="145">
        <v>299</v>
      </c>
      <c r="I328" s="89">
        <f>I329</f>
        <v>0</v>
      </c>
      <c r="J328" s="113">
        <f>J329</f>
        <v>0</v>
      </c>
      <c r="K328" s="91">
        <f>K329</f>
        <v>0</v>
      </c>
      <c r="L328" s="91">
        <f>L329</f>
        <v>0</v>
      </c>
    </row>
    <row r="329" spans="1:16" hidden="1">
      <c r="A329" s="27">
        <v>3</v>
      </c>
      <c r="B329" s="26">
        <v>3</v>
      </c>
      <c r="C329" s="37">
        <v>2</v>
      </c>
      <c r="D329" s="45">
        <v>1</v>
      </c>
      <c r="E329" s="26">
        <v>1</v>
      </c>
      <c r="F329" s="31"/>
      <c r="G329" s="168" t="s">
        <v>569</v>
      </c>
      <c r="H329" s="145">
        <v>300</v>
      </c>
      <c r="I329" s="89">
        <f>SUM(I330:I330)</f>
        <v>0</v>
      </c>
      <c r="J329" s="89">
        <f t="shared" ref="J329:P329" si="51">SUM(J330:J330)</f>
        <v>0</v>
      </c>
      <c r="K329" s="89">
        <f t="shared" si="51"/>
        <v>0</v>
      </c>
      <c r="L329" s="89">
        <f t="shared" si="51"/>
        <v>0</v>
      </c>
      <c r="M329" s="256">
        <f t="shared" si="51"/>
        <v>0</v>
      </c>
      <c r="N329" s="256">
        <f t="shared" si="51"/>
        <v>0</v>
      </c>
      <c r="O329" s="256">
        <f t="shared" si="51"/>
        <v>0</v>
      </c>
      <c r="P329" s="256">
        <f t="shared" si="51"/>
        <v>0</v>
      </c>
    </row>
    <row r="330" spans="1:16" ht="13.5" hidden="1" customHeight="1">
      <c r="A330" s="27">
        <v>3</v>
      </c>
      <c r="B330" s="26">
        <v>3</v>
      </c>
      <c r="C330" s="37">
        <v>2</v>
      </c>
      <c r="D330" s="45">
        <v>1</v>
      </c>
      <c r="E330" s="26">
        <v>1</v>
      </c>
      <c r="F330" s="31">
        <v>1</v>
      </c>
      <c r="G330" s="168" t="s">
        <v>13</v>
      </c>
      <c r="H330" s="145">
        <v>301</v>
      </c>
      <c r="I330" s="92"/>
      <c r="J330" s="92"/>
      <c r="K330" s="92"/>
      <c r="L330" s="93"/>
    </row>
    <row r="331" spans="1:16" hidden="1">
      <c r="A331" s="172">
        <v>3</v>
      </c>
      <c r="B331" s="65">
        <v>3</v>
      </c>
      <c r="C331" s="64">
        <v>2</v>
      </c>
      <c r="D331" s="168">
        <v>1</v>
      </c>
      <c r="E331" s="65">
        <v>2</v>
      </c>
      <c r="F331" s="247"/>
      <c r="G331" s="170" t="s">
        <v>297</v>
      </c>
      <c r="H331" s="145">
        <v>302</v>
      </c>
      <c r="I331" s="89">
        <f>SUM(I332:I333)</f>
        <v>0</v>
      </c>
      <c r="J331" s="89">
        <f t="shared" ref="J331:L331" si="52">SUM(J332:J333)</f>
        <v>0</v>
      </c>
      <c r="K331" s="89">
        <f t="shared" si="52"/>
        <v>0</v>
      </c>
      <c r="L331" s="89">
        <f t="shared" si="52"/>
        <v>0</v>
      </c>
    </row>
    <row r="332" spans="1:16" hidden="1">
      <c r="A332" s="172">
        <v>3</v>
      </c>
      <c r="B332" s="65">
        <v>3</v>
      </c>
      <c r="C332" s="64">
        <v>2</v>
      </c>
      <c r="D332" s="168">
        <v>1</v>
      </c>
      <c r="E332" s="65">
        <v>2</v>
      </c>
      <c r="F332" s="247">
        <v>1</v>
      </c>
      <c r="G332" s="170" t="s">
        <v>274</v>
      </c>
      <c r="H332" s="145">
        <v>303</v>
      </c>
      <c r="I332" s="92"/>
      <c r="J332" s="92"/>
      <c r="K332" s="92"/>
      <c r="L332" s="93"/>
    </row>
    <row r="333" spans="1:16" hidden="1">
      <c r="A333" s="172">
        <v>3</v>
      </c>
      <c r="B333" s="65">
        <v>3</v>
      </c>
      <c r="C333" s="64">
        <v>2</v>
      </c>
      <c r="D333" s="168">
        <v>1</v>
      </c>
      <c r="E333" s="65">
        <v>2</v>
      </c>
      <c r="F333" s="247">
        <v>2</v>
      </c>
      <c r="G333" s="170" t="s">
        <v>275</v>
      </c>
      <c r="H333" s="145">
        <v>304</v>
      </c>
      <c r="I333" s="81"/>
      <c r="J333" s="81"/>
      <c r="K333" s="81"/>
      <c r="L333" s="81"/>
    </row>
    <row r="334" spans="1:16" hidden="1">
      <c r="A334" s="172">
        <v>3</v>
      </c>
      <c r="B334" s="65">
        <v>3</v>
      </c>
      <c r="C334" s="64">
        <v>2</v>
      </c>
      <c r="D334" s="168">
        <v>1</v>
      </c>
      <c r="E334" s="65">
        <v>3</v>
      </c>
      <c r="F334" s="247"/>
      <c r="G334" s="170" t="s">
        <v>278</v>
      </c>
      <c r="H334" s="145">
        <v>305</v>
      </c>
      <c r="I334" s="89">
        <f>SUM(I335:I336)</f>
        <v>0</v>
      </c>
      <c r="J334" s="89">
        <f t="shared" ref="J334:L334" si="53">SUM(J335:J336)</f>
        <v>0</v>
      </c>
      <c r="K334" s="89">
        <f t="shared" si="53"/>
        <v>0</v>
      </c>
      <c r="L334" s="89">
        <f t="shared" si="53"/>
        <v>0</v>
      </c>
    </row>
    <row r="335" spans="1:16" hidden="1">
      <c r="A335" s="172">
        <v>3</v>
      </c>
      <c r="B335" s="65">
        <v>3</v>
      </c>
      <c r="C335" s="64">
        <v>2</v>
      </c>
      <c r="D335" s="168">
        <v>1</v>
      </c>
      <c r="E335" s="65">
        <v>3</v>
      </c>
      <c r="F335" s="247">
        <v>1</v>
      </c>
      <c r="G335" s="170" t="s">
        <v>276</v>
      </c>
      <c r="H335" s="145">
        <v>306</v>
      </c>
      <c r="I335" s="81"/>
      <c r="J335" s="81"/>
      <c r="K335" s="81"/>
      <c r="L335" s="81"/>
    </row>
    <row r="336" spans="1:16" hidden="1">
      <c r="A336" s="172">
        <v>3</v>
      </c>
      <c r="B336" s="65">
        <v>3</v>
      </c>
      <c r="C336" s="64">
        <v>2</v>
      </c>
      <c r="D336" s="168">
        <v>1</v>
      </c>
      <c r="E336" s="65">
        <v>3</v>
      </c>
      <c r="F336" s="247">
        <v>2</v>
      </c>
      <c r="G336" s="170" t="s">
        <v>298</v>
      </c>
      <c r="H336" s="145">
        <v>307</v>
      </c>
      <c r="I336" s="84"/>
      <c r="J336" s="230"/>
      <c r="K336" s="84"/>
      <c r="L336" s="84"/>
    </row>
    <row r="337" spans="1:12" hidden="1">
      <c r="A337" s="30">
        <v>3</v>
      </c>
      <c r="B337" s="30">
        <v>3</v>
      </c>
      <c r="C337" s="49">
        <v>2</v>
      </c>
      <c r="D337" s="51">
        <v>2</v>
      </c>
      <c r="E337" s="49"/>
      <c r="F337" s="55"/>
      <c r="G337" s="51" t="s">
        <v>568</v>
      </c>
      <c r="H337" s="145">
        <v>308</v>
      </c>
      <c r="I337" s="105">
        <f>I338</f>
        <v>0</v>
      </c>
      <c r="J337" s="115">
        <f>J338</f>
        <v>0</v>
      </c>
      <c r="K337" s="107">
        <f>K338</f>
        <v>0</v>
      </c>
      <c r="L337" s="107">
        <f>L338</f>
        <v>0</v>
      </c>
    </row>
    <row r="338" spans="1:12" hidden="1">
      <c r="A338" s="27">
        <v>3</v>
      </c>
      <c r="B338" s="27">
        <v>3</v>
      </c>
      <c r="C338" s="26">
        <v>2</v>
      </c>
      <c r="D338" s="45">
        <v>2</v>
      </c>
      <c r="E338" s="26">
        <v>1</v>
      </c>
      <c r="F338" s="31"/>
      <c r="G338" s="51" t="s">
        <v>568</v>
      </c>
      <c r="H338" s="145">
        <v>309</v>
      </c>
      <c r="I338" s="89">
        <f>SUM(I339:I340)</f>
        <v>0</v>
      </c>
      <c r="J338" s="90">
        <f>SUM(J339:J340)</f>
        <v>0</v>
      </c>
      <c r="K338" s="91">
        <f>SUM(K339:K340)</f>
        <v>0</v>
      </c>
      <c r="L338" s="91">
        <f>SUM(L339:L340)</f>
        <v>0</v>
      </c>
    </row>
    <row r="339" spans="1:12" hidden="1">
      <c r="A339" s="27">
        <v>3</v>
      </c>
      <c r="B339" s="27">
        <v>3</v>
      </c>
      <c r="C339" s="26">
        <v>2</v>
      </c>
      <c r="D339" s="45">
        <v>2</v>
      </c>
      <c r="E339" s="27">
        <v>1</v>
      </c>
      <c r="F339" s="25">
        <v>1</v>
      </c>
      <c r="G339" s="168" t="s">
        <v>635</v>
      </c>
      <c r="H339" s="145">
        <v>310</v>
      </c>
      <c r="I339" s="81"/>
      <c r="J339" s="81"/>
      <c r="K339" s="81"/>
      <c r="L339" s="81"/>
    </row>
    <row r="340" spans="1:12" hidden="1">
      <c r="A340" s="30">
        <v>3</v>
      </c>
      <c r="B340" s="30">
        <v>3</v>
      </c>
      <c r="C340" s="34">
        <v>2</v>
      </c>
      <c r="D340" s="39">
        <v>2</v>
      </c>
      <c r="E340" s="9">
        <v>1</v>
      </c>
      <c r="F340" s="24">
        <v>2</v>
      </c>
      <c r="G340" s="171" t="s">
        <v>636</v>
      </c>
      <c r="H340" s="145">
        <v>311</v>
      </c>
      <c r="I340" s="81"/>
      <c r="J340" s="81"/>
      <c r="K340" s="81"/>
      <c r="L340" s="81"/>
    </row>
    <row r="341" spans="1:12" ht="23.25" hidden="1" customHeight="1">
      <c r="A341" s="27">
        <v>3</v>
      </c>
      <c r="B341" s="27">
        <v>3</v>
      </c>
      <c r="C341" s="26">
        <v>2</v>
      </c>
      <c r="D341" s="37">
        <v>3</v>
      </c>
      <c r="E341" s="45"/>
      <c r="F341" s="25"/>
      <c r="G341" s="168" t="s">
        <v>637</v>
      </c>
      <c r="H341" s="145">
        <v>312</v>
      </c>
      <c r="I341" s="89">
        <f>I342</f>
        <v>0</v>
      </c>
      <c r="J341" s="90">
        <f>J342</f>
        <v>0</v>
      </c>
      <c r="K341" s="91">
        <f>K342</f>
        <v>0</v>
      </c>
      <c r="L341" s="91">
        <f>L342</f>
        <v>0</v>
      </c>
    </row>
    <row r="342" spans="1:12" ht="13.5" hidden="1" customHeight="1">
      <c r="A342" s="27">
        <v>3</v>
      </c>
      <c r="B342" s="27">
        <v>3</v>
      </c>
      <c r="C342" s="26">
        <v>2</v>
      </c>
      <c r="D342" s="37">
        <v>3</v>
      </c>
      <c r="E342" s="45">
        <v>1</v>
      </c>
      <c r="F342" s="25"/>
      <c r="G342" s="168" t="s">
        <v>637</v>
      </c>
      <c r="H342" s="145">
        <v>313</v>
      </c>
      <c r="I342" s="89">
        <f>I343+I344</f>
        <v>0</v>
      </c>
      <c r="J342" s="89">
        <f>J343+J344</f>
        <v>0</v>
      </c>
      <c r="K342" s="89">
        <f>K343+K344</f>
        <v>0</v>
      </c>
      <c r="L342" s="89">
        <f>L343+L344</f>
        <v>0</v>
      </c>
    </row>
    <row r="343" spans="1:12" ht="15" hidden="1" customHeight="1">
      <c r="A343" s="27">
        <v>3</v>
      </c>
      <c r="B343" s="27">
        <v>3</v>
      </c>
      <c r="C343" s="26">
        <v>2</v>
      </c>
      <c r="D343" s="37">
        <v>3</v>
      </c>
      <c r="E343" s="45">
        <v>1</v>
      </c>
      <c r="F343" s="25">
        <v>1</v>
      </c>
      <c r="G343" s="168" t="s">
        <v>638</v>
      </c>
      <c r="H343" s="145">
        <v>314</v>
      </c>
      <c r="I343" s="92"/>
      <c r="J343" s="92"/>
      <c r="K343" s="92"/>
      <c r="L343" s="93"/>
    </row>
    <row r="344" spans="1:12" ht="14.25" hidden="1" customHeight="1">
      <c r="A344" s="27">
        <v>3</v>
      </c>
      <c r="B344" s="27">
        <v>3</v>
      </c>
      <c r="C344" s="26">
        <v>2</v>
      </c>
      <c r="D344" s="37">
        <v>3</v>
      </c>
      <c r="E344" s="45">
        <v>1</v>
      </c>
      <c r="F344" s="25">
        <v>2</v>
      </c>
      <c r="G344" s="168" t="s">
        <v>639</v>
      </c>
      <c r="H344" s="145">
        <v>315</v>
      </c>
      <c r="I344" s="81"/>
      <c r="J344" s="81"/>
      <c r="K344" s="81"/>
      <c r="L344" s="81"/>
    </row>
    <row r="345" spans="1:12" hidden="1">
      <c r="A345" s="27">
        <v>3</v>
      </c>
      <c r="B345" s="27">
        <v>3</v>
      </c>
      <c r="C345" s="26">
        <v>2</v>
      </c>
      <c r="D345" s="37">
        <v>4</v>
      </c>
      <c r="E345" s="37"/>
      <c r="F345" s="31"/>
      <c r="G345" s="168" t="s">
        <v>640</v>
      </c>
      <c r="H345" s="145">
        <v>316</v>
      </c>
      <c r="I345" s="89">
        <f>I346</f>
        <v>0</v>
      </c>
      <c r="J345" s="90">
        <f>J346</f>
        <v>0</v>
      </c>
      <c r="K345" s="91">
        <f>K346</f>
        <v>0</v>
      </c>
      <c r="L345" s="91">
        <f>L346</f>
        <v>0</v>
      </c>
    </row>
    <row r="346" spans="1:12" hidden="1">
      <c r="A346" s="48">
        <v>3</v>
      </c>
      <c r="B346" s="48">
        <v>3</v>
      </c>
      <c r="C346" s="36">
        <v>2</v>
      </c>
      <c r="D346" s="41">
        <v>4</v>
      </c>
      <c r="E346" s="41">
        <v>1</v>
      </c>
      <c r="F346" s="29"/>
      <c r="G346" s="168" t="s">
        <v>640</v>
      </c>
      <c r="H346" s="145">
        <v>317</v>
      </c>
      <c r="I346" s="86">
        <f>SUM(I347:I348)</f>
        <v>0</v>
      </c>
      <c r="J346" s="87">
        <f>SUM(J347:J348)</f>
        <v>0</v>
      </c>
      <c r="K346" s="88">
        <f>SUM(K347:K348)</f>
        <v>0</v>
      </c>
      <c r="L346" s="88">
        <f>SUM(L347:L348)</f>
        <v>0</v>
      </c>
    </row>
    <row r="347" spans="1:12" ht="15.75" hidden="1" customHeight="1">
      <c r="A347" s="27">
        <v>3</v>
      </c>
      <c r="B347" s="27">
        <v>3</v>
      </c>
      <c r="C347" s="26">
        <v>2</v>
      </c>
      <c r="D347" s="37">
        <v>4</v>
      </c>
      <c r="E347" s="37">
        <v>1</v>
      </c>
      <c r="F347" s="31">
        <v>1</v>
      </c>
      <c r="G347" s="168" t="s">
        <v>641</v>
      </c>
      <c r="H347" s="145">
        <v>318</v>
      </c>
      <c r="I347" s="81"/>
      <c r="J347" s="81"/>
      <c r="K347" s="81"/>
      <c r="L347" s="81"/>
    </row>
    <row r="348" spans="1:12" hidden="1">
      <c r="A348" s="27">
        <v>3</v>
      </c>
      <c r="B348" s="27">
        <v>3</v>
      </c>
      <c r="C348" s="26">
        <v>2</v>
      </c>
      <c r="D348" s="37">
        <v>4</v>
      </c>
      <c r="E348" s="37">
        <v>1</v>
      </c>
      <c r="F348" s="31">
        <v>2</v>
      </c>
      <c r="G348" s="168" t="s">
        <v>647</v>
      </c>
      <c r="H348" s="145">
        <v>319</v>
      </c>
      <c r="I348" s="81"/>
      <c r="J348" s="81"/>
      <c r="K348" s="81"/>
      <c r="L348" s="81"/>
    </row>
    <row r="349" spans="1:12" hidden="1">
      <c r="A349" s="27">
        <v>3</v>
      </c>
      <c r="B349" s="27">
        <v>3</v>
      </c>
      <c r="C349" s="26">
        <v>2</v>
      </c>
      <c r="D349" s="37">
        <v>5</v>
      </c>
      <c r="E349" s="37"/>
      <c r="F349" s="31"/>
      <c r="G349" s="168" t="s">
        <v>643</v>
      </c>
      <c r="H349" s="145">
        <v>320</v>
      </c>
      <c r="I349" s="89">
        <f>I350</f>
        <v>0</v>
      </c>
      <c r="J349" s="90">
        <f t="shared" ref="J349:L350" si="54">J350</f>
        <v>0</v>
      </c>
      <c r="K349" s="91">
        <f t="shared" si="54"/>
        <v>0</v>
      </c>
      <c r="L349" s="91">
        <f t="shared" si="54"/>
        <v>0</v>
      </c>
    </row>
    <row r="350" spans="1:12" hidden="1">
      <c r="A350" s="48">
        <v>3</v>
      </c>
      <c r="B350" s="48">
        <v>3</v>
      </c>
      <c r="C350" s="36">
        <v>2</v>
      </c>
      <c r="D350" s="41">
        <v>5</v>
      </c>
      <c r="E350" s="41">
        <v>1</v>
      </c>
      <c r="F350" s="29"/>
      <c r="G350" s="168" t="s">
        <v>643</v>
      </c>
      <c r="H350" s="145">
        <v>321</v>
      </c>
      <c r="I350" s="86">
        <f>I351</f>
        <v>0</v>
      </c>
      <c r="J350" s="87">
        <f t="shared" si="54"/>
        <v>0</v>
      </c>
      <c r="K350" s="88">
        <f t="shared" si="54"/>
        <v>0</v>
      </c>
      <c r="L350" s="88">
        <f t="shared" si="54"/>
        <v>0</v>
      </c>
    </row>
    <row r="351" spans="1:12" hidden="1">
      <c r="A351" s="27">
        <v>3</v>
      </c>
      <c r="B351" s="27">
        <v>3</v>
      </c>
      <c r="C351" s="26">
        <v>2</v>
      </c>
      <c r="D351" s="37">
        <v>5</v>
      </c>
      <c r="E351" s="37">
        <v>1</v>
      </c>
      <c r="F351" s="31">
        <v>1</v>
      </c>
      <c r="G351" s="168" t="s">
        <v>643</v>
      </c>
      <c r="H351" s="145">
        <v>322</v>
      </c>
      <c r="I351" s="92"/>
      <c r="J351" s="92"/>
      <c r="K351" s="92"/>
      <c r="L351" s="93"/>
    </row>
    <row r="352" spans="1:12" ht="16.5" hidden="1" customHeight="1">
      <c r="A352" s="27">
        <v>3</v>
      </c>
      <c r="B352" s="27">
        <v>3</v>
      </c>
      <c r="C352" s="26">
        <v>2</v>
      </c>
      <c r="D352" s="37">
        <v>6</v>
      </c>
      <c r="E352" s="37"/>
      <c r="F352" s="31"/>
      <c r="G352" s="45" t="s">
        <v>128</v>
      </c>
      <c r="H352" s="145">
        <v>323</v>
      </c>
      <c r="I352" s="89">
        <f>I353</f>
        <v>0</v>
      </c>
      <c r="J352" s="90">
        <f t="shared" ref="I352:L353" si="55">J353</f>
        <v>0</v>
      </c>
      <c r="K352" s="91">
        <f t="shared" si="55"/>
        <v>0</v>
      </c>
      <c r="L352" s="91">
        <f t="shared" si="55"/>
        <v>0</v>
      </c>
    </row>
    <row r="353" spans="1:12" ht="15" hidden="1" customHeight="1">
      <c r="A353" s="27">
        <v>3</v>
      </c>
      <c r="B353" s="27">
        <v>3</v>
      </c>
      <c r="C353" s="26">
        <v>2</v>
      </c>
      <c r="D353" s="37">
        <v>6</v>
      </c>
      <c r="E353" s="37">
        <v>1</v>
      </c>
      <c r="F353" s="31"/>
      <c r="G353" s="45" t="s">
        <v>128</v>
      </c>
      <c r="H353" s="145">
        <v>324</v>
      </c>
      <c r="I353" s="89">
        <f t="shared" si="55"/>
        <v>0</v>
      </c>
      <c r="J353" s="90">
        <f t="shared" si="55"/>
        <v>0</v>
      </c>
      <c r="K353" s="91">
        <f t="shared" si="55"/>
        <v>0</v>
      </c>
      <c r="L353" s="91">
        <f t="shared" si="55"/>
        <v>0</v>
      </c>
    </row>
    <row r="354" spans="1:12" ht="13.5" hidden="1" customHeight="1">
      <c r="A354" s="30">
        <v>3</v>
      </c>
      <c r="B354" s="30">
        <v>3</v>
      </c>
      <c r="C354" s="34">
        <v>2</v>
      </c>
      <c r="D354" s="39">
        <v>6</v>
      </c>
      <c r="E354" s="39">
        <v>1</v>
      </c>
      <c r="F354" s="54">
        <v>1</v>
      </c>
      <c r="G354" s="9" t="s">
        <v>128</v>
      </c>
      <c r="H354" s="145">
        <v>325</v>
      </c>
      <c r="I354" s="92"/>
      <c r="J354" s="92"/>
      <c r="K354" s="92"/>
      <c r="L354" s="93"/>
    </row>
    <row r="355" spans="1:12" ht="15" hidden="1" customHeight="1">
      <c r="A355" s="27">
        <v>3</v>
      </c>
      <c r="B355" s="27">
        <v>3</v>
      </c>
      <c r="C355" s="26">
        <v>2</v>
      </c>
      <c r="D355" s="37">
        <v>7</v>
      </c>
      <c r="E355" s="37"/>
      <c r="F355" s="31"/>
      <c r="G355" s="168" t="s">
        <v>645</v>
      </c>
      <c r="H355" s="145">
        <v>326</v>
      </c>
      <c r="I355" s="89">
        <f>I356</f>
        <v>0</v>
      </c>
      <c r="J355" s="90">
        <f t="shared" ref="J355:L355" si="56">J356</f>
        <v>0</v>
      </c>
      <c r="K355" s="91">
        <f t="shared" si="56"/>
        <v>0</v>
      </c>
      <c r="L355" s="91">
        <f t="shared" si="56"/>
        <v>0</v>
      </c>
    </row>
    <row r="356" spans="1:12" ht="12.75" hidden="1" customHeight="1">
      <c r="A356" s="30">
        <v>3</v>
      </c>
      <c r="B356" s="30">
        <v>3</v>
      </c>
      <c r="C356" s="34">
        <v>2</v>
      </c>
      <c r="D356" s="39">
        <v>7</v>
      </c>
      <c r="E356" s="39">
        <v>1</v>
      </c>
      <c r="F356" s="54"/>
      <c r="G356" s="168" t="s">
        <v>645</v>
      </c>
      <c r="H356" s="145">
        <v>327</v>
      </c>
      <c r="I356" s="89">
        <f>SUM(I357:I358)</f>
        <v>0</v>
      </c>
      <c r="J356" s="89">
        <f t="shared" ref="J356:L356" si="57">SUM(J357:J358)</f>
        <v>0</v>
      </c>
      <c r="K356" s="89">
        <f t="shared" si="57"/>
        <v>0</v>
      </c>
      <c r="L356" s="89">
        <f t="shared" si="57"/>
        <v>0</v>
      </c>
    </row>
    <row r="357" spans="1:12" ht="15" hidden="1" customHeight="1">
      <c r="A357" s="27">
        <v>3</v>
      </c>
      <c r="B357" s="27">
        <v>3</v>
      </c>
      <c r="C357" s="26">
        <v>2</v>
      </c>
      <c r="D357" s="37">
        <v>7</v>
      </c>
      <c r="E357" s="37">
        <v>1</v>
      </c>
      <c r="F357" s="31">
        <v>1</v>
      </c>
      <c r="G357" s="168" t="s">
        <v>646</v>
      </c>
      <c r="H357" s="145">
        <v>328</v>
      </c>
      <c r="I357" s="92"/>
      <c r="J357" s="92"/>
      <c r="K357" s="92"/>
      <c r="L357" s="93"/>
    </row>
    <row r="358" spans="1:12" ht="18" hidden="1" customHeight="1">
      <c r="A358" s="172">
        <v>3</v>
      </c>
      <c r="B358" s="172">
        <v>3</v>
      </c>
      <c r="C358" s="65">
        <v>2</v>
      </c>
      <c r="D358" s="64">
        <v>7</v>
      </c>
      <c r="E358" s="64">
        <v>1</v>
      </c>
      <c r="F358" s="247">
        <v>2</v>
      </c>
      <c r="G358" s="168" t="s">
        <v>341</v>
      </c>
      <c r="H358" s="145">
        <v>329</v>
      </c>
      <c r="I358" s="81"/>
      <c r="J358" s="81"/>
      <c r="K358" s="81"/>
      <c r="L358" s="81"/>
    </row>
    <row r="359" spans="1:12" ht="18.75" customHeight="1">
      <c r="A359" s="67"/>
      <c r="B359" s="67"/>
      <c r="C359" s="68"/>
      <c r="D359" s="60"/>
      <c r="E359" s="69"/>
      <c r="F359" s="70"/>
      <c r="G359" s="264" t="s">
        <v>138</v>
      </c>
      <c r="H359" s="145">
        <v>330</v>
      </c>
      <c r="I359" s="96">
        <f>SUM(I30+I176)</f>
        <v>35900</v>
      </c>
      <c r="J359" s="96">
        <f>SUM(J30+J176)</f>
        <v>35900</v>
      </c>
      <c r="K359" s="96">
        <f>SUM(K30+K176)</f>
        <v>35800</v>
      </c>
      <c r="L359" s="295">
        <f>SUM(L30+L176)</f>
        <v>35800</v>
      </c>
    </row>
    <row r="360" spans="1:12" ht="18.75" customHeight="1">
      <c r="G360" s="10"/>
      <c r="H360" s="145"/>
      <c r="I360" s="266"/>
      <c r="J360" s="267"/>
      <c r="K360" s="267"/>
      <c r="L360" s="267"/>
    </row>
    <row r="361" spans="1:12" ht="18.75" customHeight="1">
      <c r="D361" s="62"/>
      <c r="E361" s="62"/>
      <c r="F361" s="185"/>
      <c r="G361" s="291" t="s">
        <v>749</v>
      </c>
      <c r="H361" s="265"/>
      <c r="I361" s="268"/>
      <c r="J361" s="267"/>
      <c r="K361" s="290" t="s">
        <v>750</v>
      </c>
      <c r="L361" s="268"/>
    </row>
    <row r="362" spans="1:12" ht="18.75">
      <c r="A362" s="140"/>
      <c r="B362" s="140"/>
      <c r="C362" s="140"/>
      <c r="D362" s="183" t="s">
        <v>174</v>
      </c>
      <c r="E362"/>
      <c r="F362"/>
      <c r="G362"/>
      <c r="H362" s="259"/>
      <c r="I362" s="261" t="s">
        <v>132</v>
      </c>
      <c r="K362" s="308" t="s">
        <v>133</v>
      </c>
      <c r="L362" s="308"/>
    </row>
    <row r="363" spans="1:12" ht="15.75">
      <c r="I363" s="116"/>
      <c r="K363" s="116"/>
      <c r="L363" s="116"/>
    </row>
    <row r="364" spans="1:12" ht="15.75">
      <c r="D364" s="62"/>
      <c r="E364" s="62"/>
      <c r="F364" s="185"/>
      <c r="G364" s="62" t="s">
        <v>751</v>
      </c>
      <c r="I364" s="116"/>
      <c r="K364" s="290" t="s">
        <v>752</v>
      </c>
      <c r="L364" s="186"/>
    </row>
    <row r="365" spans="1:12" ht="26.25" customHeight="1">
      <c r="D365" s="351" t="s">
        <v>737</v>
      </c>
      <c r="E365" s="352"/>
      <c r="F365" s="352"/>
      <c r="G365" s="352"/>
      <c r="H365" s="260"/>
      <c r="I365" s="139" t="s">
        <v>132</v>
      </c>
      <c r="K365" s="308" t="s">
        <v>133</v>
      </c>
      <c r="L365" s="308"/>
    </row>
  </sheetData>
  <protectedRanges>
    <protectedRange sqref="A23:I24" name="Range72"/>
    <protectedRange sqref="J168:L169 J175:L175 I174:I175 I173:L173" name="Range71"/>
    <protectedRange sqref="A9:L9" name="Range69"/>
    <protectedRange sqref="L21" name="Range65"/>
    <protectedRange sqref="I351:L351" name="Range59"/>
    <protectedRange sqref="I322:L322 L247 L189 L194 I315:L315 L184 I257:L257 L254 L186 I343:L343 L213 L206 L210 L216 L218 I357:L357" name="Range53"/>
    <protectedRange sqref="J316:L316" name="Range51"/>
    <protectedRange sqref="I189:K190 I184:K186 I316 I181:L181 J170:L170 I203:K206 I344:L344 I210:K210 I194:K195 I307:L308 I347:L348 I339:L340 I319 I168:I169 J168:L168 I199:L199 L185 L190 L195 L203:L205 L214:L215 I242:L243 I247:K247 I246:L246 I312:L312 I326:L326 I173:L174 I191:L191 I274:L275 I278:L279 I286:L286 I289:L289 I250:L251 J159:L159 J149:L149 J130:L130 J88:L88 J56:L56 J53:L53 I104:L104 I282:L283 L217 I331:L331 I333:L336 I358:L358 I222:L228 I292:L293 I196:L196 I260:L261 I233:L239 I265:L271 I298:L304 I213:K218" name="Range37"/>
    <protectedRange sqref="I170 A171:F171" name="Range23"/>
    <protectedRange sqref="I159" name="Range21"/>
    <protectedRange sqref="I148:L148 I149" name="Range19"/>
    <protectedRange sqref="I135:L136" name="Socialines ismokos 2.7"/>
    <protectedRange sqref="I126:L126" name="Imokos 2.6.4"/>
    <protectedRange sqref="I118:L118" name="Imokos i ES 2.6.1.1"/>
    <protectedRange sqref="I103:L103" name="dOTACIJOS 2.5.3"/>
    <protectedRange sqref="I93:L94" name="Dotacijos"/>
    <protectedRange sqref="I70:L72 I78:L79" name="Turto islaidos 2.3.1.2"/>
    <protectedRange sqref="I51:I52" name="Range3"/>
    <protectedRange sqref="I37 I35:L35" name="Islaidos 2.1"/>
    <protectedRange sqref="I46:I50 J37:L37 I41:L41" name="Islaidos 2.2"/>
    <protectedRange sqref="I65:L67" name="Turto islaidos 2.3"/>
    <protectedRange sqref="I75:L77 I80:L81" name="Turto islaidos 2.3.1.3"/>
    <protectedRange sqref="I86:L87 I88 I105:L108" name="Subsidijos 2.4"/>
    <protectedRange sqref="I98:L99" name="Dotacijos 2.5.2.1"/>
    <protectedRange sqref="I113:L114" name="iMOKOS I es 2.6"/>
    <protectedRange sqref="I122:L122" name="Imokos i ES 2.6.3.1"/>
    <protectedRange sqref="I130" name="Imokos 2.6.5.1"/>
    <protectedRange sqref="I140:L144" name="Range18"/>
    <protectedRange sqref="I154:L156" name="Range20"/>
    <protectedRange sqref="I164:L164" name="Range22"/>
    <protectedRange sqref="I254:K254" name="Range38"/>
    <protectedRange sqref="I311:L311" name="Range50"/>
    <protectedRange sqref="J319:L319" name="Range52"/>
    <protectedRange sqref="I325:L325 I330:L330 I332:L332" name="Range54"/>
    <protectedRange sqref="I354:L354" name="Range60"/>
    <protectedRange sqref="B6:F6 L6" name="Range62"/>
    <protectedRange sqref="L20" name="Range64"/>
    <protectedRange sqref="L22" name="Range66"/>
    <protectedRange sqref="I54:L55 I53 J46:L52 I56 I57:L60" name="Range57"/>
    <protectedRange sqref="H26 A19:F22 G19:G20 G22 H19:J22" name="Range73"/>
    <protectedRange sqref="I226:L228 I233:L233 I235:L236 I238:L239" name="Range55"/>
    <protectedRange sqref="G6:K6" name="Range62_1"/>
    <protectedRange sqref="K23:L24" name="Range67_1"/>
    <protectedRange sqref="I25:L25" name="Range68_1"/>
  </protectedRanges>
  <customSheetViews>
    <customSheetView guid="{AB76119C-598D-4DE6-83B4-ADE280D3AF99}" showPageBreaks="1" zeroValues="0" hiddenRows="1" hiddenColumns="1" topLeftCell="A145">
      <selection activeCell="A177" sqref="A177:XFD358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"/>
      <headerFooter alignWithMargins="0">
        <oddHeader>&amp;C&amp;P</oddHeader>
      </headerFooter>
    </customSheetView>
    <customSheetView guid="{57A1E72B-DFC1-4C5D-ABA7-C1A26EB31789}" showPageBreaks="1" zeroValues="0" fitToPage="1" hiddenColumns="1">
      <selection activeCell="R39" sqref="R3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2"/>
      <headerFooter alignWithMargins="0">
        <oddHeader>&amp;C&amp;P</oddHeader>
      </headerFooter>
    </customSheetView>
    <customSheetView guid="{112AFAC2-77EA-44AA-BEEF-6812D11534CE}" zeroValues="0" fitToPage="1" hiddenColumns="1" topLeftCell="A332">
      <selection activeCell="I330" sqref="I330:L33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3"/>
      <headerFooter alignWithMargins="0">
        <oddHeader>&amp;C&amp;P</oddHeader>
      </headerFooter>
    </customSheetView>
    <customSheetView guid="{5FCAC33A-47AA-47EB-BE57-8622821F3718}" showPageBreaks="1" zeroValues="0" fitToPage="1" hiddenColumns="1" topLeftCell="A16">
      <selection activeCell="G42" sqref="G42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4"/>
      <headerFooter alignWithMargins="0">
        <oddHeader>&amp;C&amp;P</oddHeader>
      </headerFooter>
    </customSheetView>
    <customSheetView guid="{75BFD04C-8D34-49C9-A422-0335B0ABD698}" zeroValues="0" fitToPage="1" hiddenColumns="1">
      <selection activeCell="R39" sqref="R3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5"/>
      <headerFooter alignWithMargins="0">
        <oddHeader>&amp;C&amp;P</oddHeader>
      </headerFooter>
    </customSheetView>
    <customSheetView guid="{428EA34C-FA7D-4C0A-A3C2-9B07997442C4}" showPageBreaks="1" zeroValues="0" fitToPage="1" hiddenColumns="1">
      <selection activeCell="R34" sqref="R34"/>
      <pageMargins left="0.70866141732283472" right="0.70866141732283472" top="0.74803149606299213" bottom="0.74803149606299213" header="0.31496062992125984" footer="0.31496062992125984"/>
      <pageSetup paperSize="9" scale="59" firstPageNumber="0" fitToHeight="0" orientation="portrait" r:id="rId6"/>
      <headerFooter alignWithMargins="0">
        <oddHeader>&amp;C&amp;P</oddHeader>
      </headerFooter>
    </customSheetView>
  </customSheetViews>
  <mergeCells count="21">
    <mergeCell ref="C22:I22"/>
    <mergeCell ref="A7:L7"/>
    <mergeCell ref="G8:K8"/>
    <mergeCell ref="A9:L9"/>
    <mergeCell ref="G10:K10"/>
    <mergeCell ref="G11:K11"/>
    <mergeCell ref="B13:L13"/>
    <mergeCell ref="G15:K15"/>
    <mergeCell ref="G16:K16"/>
    <mergeCell ref="A18:L18"/>
    <mergeCell ref="G25:H25"/>
    <mergeCell ref="A27:F28"/>
    <mergeCell ref="G27:G28"/>
    <mergeCell ref="H27:H28"/>
    <mergeCell ref="I27:J27"/>
    <mergeCell ref="D365:G365"/>
    <mergeCell ref="K365:L365"/>
    <mergeCell ref="L27:L28"/>
    <mergeCell ref="A29:F29"/>
    <mergeCell ref="K27:K28"/>
    <mergeCell ref="K362:L362"/>
  </mergeCells>
  <pageMargins left="0.70866141732283472" right="0.70866141732283472" top="0.74803149606299213" bottom="0.74803149606299213" header="0.31496062992125984" footer="0.31496062992125984"/>
  <pageSetup paperSize="9" scale="92" firstPageNumber="0" fitToHeight="0" orientation="portrait" r:id="rId7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/>
  <sheetData/>
  <customSheetViews>
    <customSheetView guid="{AB76119C-598D-4DE6-83B4-ADE280D3AF99}" state="hidden">
      <pageMargins left="0.7" right="0.7" top="0.75" bottom="0.75" header="0.3" footer="0.3"/>
    </customSheetView>
    <customSheetView guid="{428EA34C-FA7D-4C0A-A3C2-9B07997442C4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365"/>
  <sheetViews>
    <sheetView workbookViewId="0">
      <selection activeCell="R16" sqref="R16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bestFit="1" customWidth="1"/>
    <col min="18" max="18" width="34.42578125" style="1" customWidth="1"/>
    <col min="19" max="16384" width="9.140625" style="1"/>
  </cols>
  <sheetData>
    <row r="1" spans="1:18" ht="15" customHeight="1">
      <c r="G1" s="182"/>
      <c r="H1" s="121"/>
      <c r="I1" s="120"/>
      <c r="J1" s="19" t="s">
        <v>181</v>
      </c>
      <c r="K1" s="19"/>
      <c r="L1" s="19"/>
      <c r="M1" s="5"/>
      <c r="N1" s="19"/>
      <c r="O1" s="19"/>
      <c r="P1" s="19"/>
    </row>
    <row r="2" spans="1:18" ht="14.25" customHeight="1">
      <c r="H2" s="122"/>
      <c r="I2"/>
      <c r="J2" s="19" t="s">
        <v>182</v>
      </c>
      <c r="K2" s="19"/>
      <c r="L2" s="19"/>
      <c r="M2" s="5"/>
      <c r="N2" s="19"/>
      <c r="O2" s="19"/>
      <c r="P2" s="19"/>
    </row>
    <row r="3" spans="1:18" ht="13.5" customHeight="1">
      <c r="H3" s="21"/>
      <c r="I3" s="122"/>
      <c r="J3" s="19" t="s">
        <v>183</v>
      </c>
      <c r="K3" s="19"/>
      <c r="L3" s="19"/>
      <c r="M3" s="5"/>
      <c r="N3" s="19"/>
      <c r="O3" s="19"/>
      <c r="P3" s="19"/>
    </row>
    <row r="4" spans="1:18" ht="14.25" customHeight="1">
      <c r="G4" s="13" t="s">
        <v>146</v>
      </c>
      <c r="H4" s="122"/>
      <c r="I4"/>
      <c r="J4" s="19" t="s">
        <v>184</v>
      </c>
      <c r="K4" s="19"/>
      <c r="L4" s="19"/>
      <c r="M4" s="5"/>
      <c r="N4" s="73"/>
      <c r="O4" s="73"/>
      <c r="P4" s="19"/>
    </row>
    <row r="5" spans="1:18" ht="12" customHeight="1">
      <c r="H5" s="123"/>
      <c r="I5"/>
      <c r="J5" s="19" t="s">
        <v>738</v>
      </c>
      <c r="K5" s="19"/>
      <c r="L5" s="19"/>
      <c r="M5" s="5"/>
      <c r="N5" s="19"/>
      <c r="O5" s="19"/>
      <c r="P5" s="19"/>
      <c r="Q5" s="19"/>
    </row>
    <row r="6" spans="1:18" ht="15.75" customHeight="1">
      <c r="G6" s="283" t="s">
        <v>739</v>
      </c>
      <c r="H6" s="284"/>
      <c r="I6" s="284"/>
      <c r="J6" s="284"/>
      <c r="K6" s="284"/>
      <c r="L6" s="20"/>
      <c r="M6" s="5"/>
    </row>
    <row r="7" spans="1:18" ht="18.75" customHeight="1">
      <c r="A7" s="292" t="s">
        <v>173</v>
      </c>
      <c r="B7"/>
      <c r="C7"/>
      <c r="D7"/>
      <c r="E7"/>
      <c r="F7"/>
      <c r="G7"/>
      <c r="H7"/>
      <c r="I7"/>
      <c r="J7"/>
      <c r="K7"/>
      <c r="L7"/>
      <c r="M7" s="5"/>
    </row>
    <row r="8" spans="1:18" ht="14.25" customHeight="1">
      <c r="A8" s="132"/>
      <c r="B8" s="133"/>
      <c r="C8" s="133"/>
      <c r="D8" s="133"/>
      <c r="E8" s="133"/>
      <c r="F8" s="133"/>
      <c r="G8" s="280" t="s">
        <v>161</v>
      </c>
      <c r="H8"/>
      <c r="I8"/>
      <c r="J8"/>
      <c r="K8"/>
      <c r="L8" s="133"/>
      <c r="M8" s="5"/>
    </row>
    <row r="9" spans="1:18" ht="16.5" customHeight="1">
      <c r="A9" s="279"/>
      <c r="B9"/>
      <c r="C9"/>
      <c r="D9"/>
      <c r="E9"/>
      <c r="F9"/>
      <c r="G9" s="279" t="s">
        <v>740</v>
      </c>
      <c r="H9" s="279"/>
      <c r="I9" s="279"/>
      <c r="J9" s="279"/>
      <c r="K9" s="279"/>
      <c r="L9" s="279"/>
      <c r="M9" s="279"/>
      <c r="N9" s="279"/>
      <c r="O9" s="279"/>
      <c r="P9" s="279"/>
      <c r="Q9" s="279"/>
      <c r="R9" s="279"/>
    </row>
    <row r="10" spans="1:18" ht="15.75" customHeight="1">
      <c r="G10" s="2" t="s">
        <v>741</v>
      </c>
      <c r="H10"/>
      <c r="I10"/>
      <c r="J10"/>
      <c r="K10"/>
      <c r="M10" s="5"/>
    </row>
    <row r="11" spans="1:18" ht="12" customHeight="1">
      <c r="G11" s="22" t="s">
        <v>162</v>
      </c>
      <c r="H11"/>
      <c r="I11"/>
      <c r="J11"/>
      <c r="K11"/>
    </row>
    <row r="12" spans="1:18" ht="9" customHeight="1"/>
    <row r="13" spans="1:18" ht="12" customHeight="1">
      <c r="B13" s="279"/>
      <c r="C13"/>
      <c r="D13"/>
      <c r="E13"/>
      <c r="F13"/>
      <c r="G13" s="279" t="s">
        <v>5</v>
      </c>
      <c r="H13" s="279"/>
      <c r="I13" s="279"/>
      <c r="J13" s="279"/>
      <c r="K13" s="279"/>
      <c r="L13" s="279"/>
      <c r="M13" s="279"/>
      <c r="N13" s="279"/>
      <c r="O13" s="279"/>
      <c r="P13" s="279"/>
      <c r="Q13" s="279"/>
    </row>
    <row r="14" spans="1:18" ht="12" customHeight="1"/>
    <row r="15" spans="1:18" ht="12.75" customHeight="1">
      <c r="G15" s="2" t="s">
        <v>165</v>
      </c>
      <c r="H15"/>
      <c r="I15"/>
      <c r="J15"/>
      <c r="K15"/>
    </row>
    <row r="16" spans="1:18" ht="11.25" customHeight="1">
      <c r="G16" s="19" t="s">
        <v>166</v>
      </c>
      <c r="H16"/>
      <c r="I16"/>
      <c r="J16"/>
      <c r="K16"/>
    </row>
    <row r="17" spans="1:19">
      <c r="B17"/>
      <c r="C17"/>
      <c r="D17"/>
      <c r="E17" s="272" t="s">
        <v>742</v>
      </c>
      <c r="F17"/>
      <c r="G17"/>
      <c r="H17"/>
      <c r="I17"/>
      <c r="J17"/>
      <c r="K17"/>
      <c r="L17"/>
    </row>
    <row r="18" spans="1:19" ht="12" customHeight="1">
      <c r="A18" s="265" t="s">
        <v>177</v>
      </c>
      <c r="B18"/>
      <c r="C18"/>
      <c r="D18"/>
      <c r="E18"/>
      <c r="F18"/>
      <c r="G18"/>
      <c r="H18"/>
      <c r="I18"/>
      <c r="J18"/>
      <c r="K18"/>
      <c r="L18"/>
      <c r="M18" s="71"/>
    </row>
    <row r="19" spans="1:19" ht="12" customHeight="1">
      <c r="F19" s="1"/>
      <c r="J19" s="6"/>
      <c r="K19" s="124"/>
      <c r="L19" s="125" t="s">
        <v>8</v>
      </c>
      <c r="M19" s="71"/>
      <c r="S19" s="1">
        <v>0</v>
      </c>
    </row>
    <row r="20" spans="1:19" ht="11.25" customHeight="1">
      <c r="F20" s="1"/>
      <c r="J20" s="126" t="s">
        <v>153</v>
      </c>
      <c r="K20" s="127"/>
      <c r="L20" s="128">
        <v>13</v>
      </c>
      <c r="M20" s="71"/>
    </row>
    <row r="21" spans="1:19" ht="12" customHeight="1">
      <c r="E21" s="19"/>
      <c r="F21" s="22"/>
      <c r="I21" s="129"/>
      <c r="J21" s="129"/>
      <c r="K21" s="130" t="s">
        <v>0</v>
      </c>
      <c r="L21" s="11">
        <v>1030000</v>
      </c>
      <c r="M21" s="71"/>
    </row>
    <row r="22" spans="1:19" ht="12.75" customHeight="1">
      <c r="D22"/>
      <c r="E22"/>
      <c r="F22"/>
      <c r="G22"/>
      <c r="H22"/>
      <c r="I22"/>
      <c r="J22" s="3"/>
      <c r="K22" s="130" t="s">
        <v>1</v>
      </c>
      <c r="L22" s="12">
        <v>190005293</v>
      </c>
      <c r="M22" s="71"/>
    </row>
    <row r="23" spans="1:19" ht="12" customHeight="1">
      <c r="D23" s="3"/>
      <c r="E23" s="3"/>
      <c r="F23" s="3"/>
      <c r="G23" s="187"/>
      <c r="H23" s="176"/>
      <c r="I23" s="3"/>
      <c r="J23" s="131" t="s">
        <v>6</v>
      </c>
      <c r="K23" s="285" t="s">
        <v>743</v>
      </c>
      <c r="L23" s="286" t="s">
        <v>744</v>
      </c>
      <c r="M23" s="71"/>
    </row>
    <row r="24" spans="1:19" ht="12.75" customHeight="1">
      <c r="D24" s="3"/>
      <c r="E24" s="3"/>
      <c r="F24" s="3"/>
      <c r="G24" s="173" t="s">
        <v>167</v>
      </c>
      <c r="H24" s="178"/>
      <c r="I24" s="180"/>
      <c r="J24" s="175"/>
      <c r="K24" s="287"/>
      <c r="L24" s="286" t="s">
        <v>745</v>
      </c>
      <c r="M24" s="71"/>
    </row>
    <row r="25" spans="1:19" ht="13.5" customHeight="1">
      <c r="D25" s="3"/>
      <c r="E25" s="3"/>
      <c r="F25" s="3"/>
      <c r="G25" s="131" t="s">
        <v>7</v>
      </c>
      <c r="H25"/>
      <c r="I25" s="288" t="s">
        <v>746</v>
      </c>
      <c r="J25" s="289" t="s">
        <v>747</v>
      </c>
      <c r="K25" s="286" t="s">
        <v>748</v>
      </c>
      <c r="L25" s="286" t="s">
        <v>748</v>
      </c>
      <c r="M25" s="71"/>
    </row>
    <row r="26" spans="1:19" ht="14.25" customHeight="1">
      <c r="A26" s="18"/>
      <c r="B26" s="18"/>
      <c r="C26" s="18"/>
      <c r="D26" s="18"/>
      <c r="E26" s="18"/>
      <c r="F26" s="15"/>
      <c r="G26" s="16"/>
      <c r="I26" s="16"/>
      <c r="J26" s="16"/>
      <c r="K26" s="17"/>
      <c r="L26" s="134" t="s">
        <v>185</v>
      </c>
      <c r="M26" s="72"/>
    </row>
    <row r="27" spans="1:19" ht="24" customHeight="1">
      <c r="A27" s="282" t="s">
        <v>2</v>
      </c>
      <c r="B27" s="273"/>
      <c r="C27" s="273"/>
      <c r="D27" s="273"/>
      <c r="E27" s="273"/>
      <c r="F27" s="273"/>
      <c r="G27" s="276" t="s">
        <v>3</v>
      </c>
      <c r="H27" s="277" t="s">
        <v>143</v>
      </c>
      <c r="I27" s="278" t="s">
        <v>147</v>
      </c>
      <c r="J27"/>
      <c r="K27" s="271" t="s">
        <v>144</v>
      </c>
      <c r="L27" s="270" t="s">
        <v>168</v>
      </c>
      <c r="M27" s="72"/>
    </row>
    <row r="28" spans="1:19" ht="46.5" customHeight="1">
      <c r="A28" s="274"/>
      <c r="B28" s="275"/>
      <c r="C28" s="275"/>
      <c r="D28" s="275"/>
      <c r="E28" s="275"/>
      <c r="F28" s="275"/>
      <c r="G28"/>
      <c r="H28"/>
      <c r="I28" s="135" t="s">
        <v>142</v>
      </c>
      <c r="J28" s="136" t="s">
        <v>141</v>
      </c>
      <c r="K28"/>
      <c r="L28"/>
    </row>
    <row r="29" spans="1:19" ht="11.25" customHeight="1">
      <c r="A29" s="269" t="s">
        <v>139</v>
      </c>
      <c r="B29"/>
      <c r="C29"/>
      <c r="D29"/>
      <c r="E29"/>
      <c r="F29"/>
      <c r="G29" s="149">
        <v>2</v>
      </c>
      <c r="H29" s="150">
        <v>3</v>
      </c>
      <c r="I29" s="151" t="s">
        <v>140</v>
      </c>
      <c r="J29" s="152" t="s">
        <v>145</v>
      </c>
      <c r="K29" s="153">
        <v>6</v>
      </c>
      <c r="L29" s="153">
        <v>7</v>
      </c>
    </row>
    <row r="30" spans="1:19" s="10" customFormat="1" ht="14.25" customHeight="1">
      <c r="A30" s="35">
        <v>2</v>
      </c>
      <c r="B30" s="35"/>
      <c r="C30" s="40"/>
      <c r="D30" s="46"/>
      <c r="E30" s="35"/>
      <c r="F30" s="53"/>
      <c r="G30" s="46" t="s">
        <v>9</v>
      </c>
      <c r="H30" s="145">
        <v>1</v>
      </c>
      <c r="I30" s="74">
        <f>SUM(I31+I42+I61+I82+I89+I109+I131+I150+I160)</f>
        <v>526000</v>
      </c>
      <c r="J30" s="74">
        <f>SUM(J31+J42+J61+J82+J89+J109+J131+J150+J160)</f>
        <v>115600</v>
      </c>
      <c r="K30" s="75">
        <f>SUM(K31+K42+K61+K82+K89+K109+K131+K150+K160)</f>
        <v>89715</v>
      </c>
      <c r="L30" s="74">
        <f>SUM(L31+L42+L61+L82+L89+L109+L131+L150+L160)</f>
        <v>0</v>
      </c>
    </row>
    <row r="31" spans="1:19" ht="16.5" customHeight="1">
      <c r="A31" s="35">
        <v>2</v>
      </c>
      <c r="B31" s="57">
        <v>1</v>
      </c>
      <c r="C31" s="41"/>
      <c r="D31" s="47"/>
      <c r="E31" s="36"/>
      <c r="F31" s="29"/>
      <c r="G31" s="52" t="s">
        <v>14</v>
      </c>
      <c r="H31" s="145">
        <v>2</v>
      </c>
      <c r="I31" s="74">
        <f>SUM(I32+I38)</f>
        <v>498600</v>
      </c>
      <c r="J31" s="74">
        <f>SUM(J32+J38)</f>
        <v>104700</v>
      </c>
      <c r="K31" s="76">
        <f>SUM(K32+K38)</f>
        <v>89400</v>
      </c>
      <c r="L31" s="77">
        <f>SUM(L32+L38)</f>
        <v>0</v>
      </c>
    </row>
    <row r="32" spans="1:19" ht="14.25" customHeight="1">
      <c r="A32" s="26">
        <v>2</v>
      </c>
      <c r="B32" s="26">
        <v>1</v>
      </c>
      <c r="C32" s="37">
        <v>1</v>
      </c>
      <c r="D32" s="45"/>
      <c r="E32" s="26"/>
      <c r="F32" s="31"/>
      <c r="G32" s="168" t="s">
        <v>15</v>
      </c>
      <c r="H32" s="145">
        <v>3</v>
      </c>
      <c r="I32" s="89">
        <f>SUM(I33)</f>
        <v>488800</v>
      </c>
      <c r="J32" s="89">
        <f t="shared" ref="J32:L34" si="0">SUM(J33)</f>
        <v>102600</v>
      </c>
      <c r="K32" s="91">
        <f t="shared" si="0"/>
        <v>88000</v>
      </c>
      <c r="L32" s="89">
        <f t="shared" si="0"/>
        <v>0</v>
      </c>
      <c r="Q32" s="257"/>
      <c r="R32"/>
    </row>
    <row r="33" spans="1:19" ht="13.5" customHeight="1">
      <c r="A33" s="27">
        <v>2</v>
      </c>
      <c r="B33" s="26">
        <v>1</v>
      </c>
      <c r="C33" s="37">
        <v>1</v>
      </c>
      <c r="D33" s="45">
        <v>1</v>
      </c>
      <c r="E33" s="26"/>
      <c r="F33" s="31"/>
      <c r="G33" s="45" t="s">
        <v>15</v>
      </c>
      <c r="H33" s="145">
        <v>4</v>
      </c>
      <c r="I33" s="74">
        <f>SUM(I34+I36)</f>
        <v>488800</v>
      </c>
      <c r="J33" s="74">
        <f t="shared" si="0"/>
        <v>102600</v>
      </c>
      <c r="K33" s="74">
        <f t="shared" si="0"/>
        <v>88000</v>
      </c>
      <c r="L33" s="74">
        <f t="shared" si="0"/>
        <v>0</v>
      </c>
      <c r="Q33" s="257"/>
      <c r="R33" s="257"/>
    </row>
    <row r="34" spans="1:19" ht="14.25" customHeight="1">
      <c r="A34" s="27">
        <v>2</v>
      </c>
      <c r="B34" s="26">
        <v>1</v>
      </c>
      <c r="C34" s="37">
        <v>1</v>
      </c>
      <c r="D34" s="45">
        <v>1</v>
      </c>
      <c r="E34" s="26">
        <v>1</v>
      </c>
      <c r="F34" s="31"/>
      <c r="G34" s="45" t="s">
        <v>84</v>
      </c>
      <c r="H34" s="145">
        <v>5</v>
      </c>
      <c r="I34" s="91">
        <f>SUM(I35)</f>
        <v>488800</v>
      </c>
      <c r="J34" s="91">
        <f t="shared" si="0"/>
        <v>102600</v>
      </c>
      <c r="K34" s="91">
        <f t="shared" si="0"/>
        <v>88000</v>
      </c>
      <c r="L34" s="91">
        <f t="shared" si="0"/>
        <v>0</v>
      </c>
      <c r="Q34" s="257"/>
      <c r="R34" s="257"/>
    </row>
    <row r="35" spans="1:19" ht="14.25" customHeight="1">
      <c r="A35" s="27">
        <v>2</v>
      </c>
      <c r="B35" s="26">
        <v>1</v>
      </c>
      <c r="C35" s="37">
        <v>1</v>
      </c>
      <c r="D35" s="45">
        <v>1</v>
      </c>
      <c r="E35" s="26">
        <v>1</v>
      </c>
      <c r="F35" s="31">
        <v>1</v>
      </c>
      <c r="G35" s="45" t="s">
        <v>84</v>
      </c>
      <c r="H35" s="145">
        <v>6</v>
      </c>
      <c r="I35" s="78">
        <v>488800</v>
      </c>
      <c r="J35" s="80">
        <v>102600</v>
      </c>
      <c r="K35" s="80">
        <v>88000</v>
      </c>
      <c r="L35" s="80"/>
      <c r="Q35" s="257"/>
      <c r="R35" s="257"/>
    </row>
    <row r="36" spans="1:19" ht="12.75" customHeight="1">
      <c r="A36" s="27">
        <v>2</v>
      </c>
      <c r="B36" s="26">
        <v>1</v>
      </c>
      <c r="C36" s="37">
        <v>1</v>
      </c>
      <c r="D36" s="45">
        <v>1</v>
      </c>
      <c r="E36" s="26">
        <v>2</v>
      </c>
      <c r="F36" s="31"/>
      <c r="G36" s="45" t="s">
        <v>16</v>
      </c>
      <c r="H36" s="145">
        <v>7</v>
      </c>
      <c r="I36" s="91">
        <f>I37</f>
        <v>0</v>
      </c>
      <c r="J36" s="91">
        <f t="shared" ref="J36:L36" si="1">J37</f>
        <v>0</v>
      </c>
      <c r="K36" s="91">
        <f>K37</f>
        <v>0</v>
      </c>
      <c r="L36" s="91">
        <f t="shared" si="1"/>
        <v>0</v>
      </c>
      <c r="Q36" s="257"/>
      <c r="R36" s="257"/>
    </row>
    <row r="37" spans="1:19" ht="12.75" customHeight="1">
      <c r="A37" s="27">
        <v>2</v>
      </c>
      <c r="B37" s="26">
        <v>1</v>
      </c>
      <c r="C37" s="37">
        <v>1</v>
      </c>
      <c r="D37" s="45">
        <v>1</v>
      </c>
      <c r="E37" s="26">
        <v>2</v>
      </c>
      <c r="F37" s="31">
        <v>1</v>
      </c>
      <c r="G37" s="45" t="s">
        <v>16</v>
      </c>
      <c r="H37" s="145">
        <v>8</v>
      </c>
      <c r="I37" s="80"/>
      <c r="J37" s="81"/>
      <c r="K37" s="80"/>
      <c r="L37" s="81"/>
      <c r="Q37" s="257"/>
      <c r="R37" s="257"/>
    </row>
    <row r="38" spans="1:19" ht="13.5" customHeight="1">
      <c r="A38" s="27">
        <v>2</v>
      </c>
      <c r="B38" s="26">
        <v>1</v>
      </c>
      <c r="C38" s="37">
        <v>2</v>
      </c>
      <c r="D38" s="45"/>
      <c r="E38" s="26"/>
      <c r="F38" s="31"/>
      <c r="G38" s="168" t="s">
        <v>85</v>
      </c>
      <c r="H38" s="145">
        <v>9</v>
      </c>
      <c r="I38" s="91">
        <f>I39</f>
        <v>9800</v>
      </c>
      <c r="J38" s="89">
        <f t="shared" ref="J38:L39" si="2">J39</f>
        <v>2100</v>
      </c>
      <c r="K38" s="91">
        <f t="shared" si="2"/>
        <v>1400</v>
      </c>
      <c r="L38" s="89">
        <f t="shared" si="2"/>
        <v>0</v>
      </c>
      <c r="Q38" s="257"/>
      <c r="R38" s="257"/>
    </row>
    <row r="39" spans="1:19" ht="15.75">
      <c r="A39" s="27">
        <v>2</v>
      </c>
      <c r="B39" s="26">
        <v>1</v>
      </c>
      <c r="C39" s="37">
        <v>2</v>
      </c>
      <c r="D39" s="45">
        <v>1</v>
      </c>
      <c r="E39" s="26"/>
      <c r="F39" s="31"/>
      <c r="G39" s="45" t="s">
        <v>85</v>
      </c>
      <c r="H39" s="145">
        <v>10</v>
      </c>
      <c r="I39" s="91">
        <f>I40</f>
        <v>9800</v>
      </c>
      <c r="J39" s="89">
        <f t="shared" si="2"/>
        <v>2100</v>
      </c>
      <c r="K39" s="89">
        <f t="shared" si="2"/>
        <v>1400</v>
      </c>
      <c r="L39" s="89">
        <f t="shared" si="2"/>
        <v>0</v>
      </c>
      <c r="Q39" s="257"/>
      <c r="R39"/>
    </row>
    <row r="40" spans="1:19" ht="13.5" customHeight="1">
      <c r="A40" s="27">
        <v>2</v>
      </c>
      <c r="B40" s="26">
        <v>1</v>
      </c>
      <c r="C40" s="37">
        <v>2</v>
      </c>
      <c r="D40" s="45">
        <v>1</v>
      </c>
      <c r="E40" s="26">
        <v>1</v>
      </c>
      <c r="F40" s="31"/>
      <c r="G40" s="45" t="s">
        <v>85</v>
      </c>
      <c r="H40" s="145">
        <v>11</v>
      </c>
      <c r="I40" s="89">
        <f>I41</f>
        <v>9800</v>
      </c>
      <c r="J40" s="89">
        <f>J41</f>
        <v>2100</v>
      </c>
      <c r="K40" s="89">
        <f>K41</f>
        <v>1400</v>
      </c>
      <c r="L40" s="89">
        <f>L41</f>
        <v>0</v>
      </c>
      <c r="Q40" s="257"/>
      <c r="R40" s="257"/>
    </row>
    <row r="41" spans="1:19" ht="14.25" customHeight="1">
      <c r="A41" s="27">
        <v>2</v>
      </c>
      <c r="B41" s="26">
        <v>1</v>
      </c>
      <c r="C41" s="37">
        <v>2</v>
      </c>
      <c r="D41" s="45">
        <v>1</v>
      </c>
      <c r="E41" s="26">
        <v>1</v>
      </c>
      <c r="F41" s="31">
        <v>1</v>
      </c>
      <c r="G41" s="45" t="s">
        <v>85</v>
      </c>
      <c r="H41" s="145">
        <v>12</v>
      </c>
      <c r="I41" s="81">
        <v>9800</v>
      </c>
      <c r="J41" s="80">
        <v>2100</v>
      </c>
      <c r="K41" s="80">
        <v>1400</v>
      </c>
      <c r="L41" s="80"/>
      <c r="Q41" s="257"/>
      <c r="R41" s="257"/>
    </row>
    <row r="42" spans="1:19" ht="26.25" customHeight="1">
      <c r="A42" s="28">
        <v>2</v>
      </c>
      <c r="B42" s="59">
        <v>2</v>
      </c>
      <c r="C42" s="41"/>
      <c r="D42" s="47"/>
      <c r="E42" s="36"/>
      <c r="F42" s="29"/>
      <c r="G42" s="52" t="s">
        <v>732</v>
      </c>
      <c r="H42" s="145">
        <v>13</v>
      </c>
      <c r="I42" s="82">
        <f>I43</f>
        <v>17200</v>
      </c>
      <c r="J42" s="83">
        <f t="shared" ref="J42:L44" si="3">J43</f>
        <v>8900</v>
      </c>
      <c r="K42" s="82">
        <f t="shared" si="3"/>
        <v>100</v>
      </c>
      <c r="L42" s="82">
        <f t="shared" si="3"/>
        <v>0</v>
      </c>
    </row>
    <row r="43" spans="1:19" ht="27" customHeight="1">
      <c r="A43" s="27">
        <v>2</v>
      </c>
      <c r="B43" s="26">
        <v>2</v>
      </c>
      <c r="C43" s="37">
        <v>1</v>
      </c>
      <c r="D43" s="45"/>
      <c r="E43" s="26"/>
      <c r="F43" s="31"/>
      <c r="G43" s="167" t="s">
        <v>732</v>
      </c>
      <c r="H43" s="145">
        <v>14</v>
      </c>
      <c r="I43" s="89">
        <f>I44</f>
        <v>17200</v>
      </c>
      <c r="J43" s="91">
        <f t="shared" si="3"/>
        <v>8900</v>
      </c>
      <c r="K43" s="89">
        <f t="shared" si="3"/>
        <v>100</v>
      </c>
      <c r="L43" s="91">
        <f t="shared" si="3"/>
        <v>0</v>
      </c>
      <c r="Q43" s="257"/>
      <c r="R43"/>
      <c r="S43" s="257"/>
    </row>
    <row r="44" spans="1:19" ht="15.75">
      <c r="A44" s="27">
        <v>2</v>
      </c>
      <c r="B44" s="26">
        <v>2</v>
      </c>
      <c r="C44" s="37">
        <v>1</v>
      </c>
      <c r="D44" s="45">
        <v>1</v>
      </c>
      <c r="E44" s="26"/>
      <c r="F44" s="31"/>
      <c r="G44" s="167" t="s">
        <v>732</v>
      </c>
      <c r="H44" s="145">
        <v>15</v>
      </c>
      <c r="I44" s="89">
        <f>I45</f>
        <v>17200</v>
      </c>
      <c r="J44" s="91">
        <f t="shared" si="3"/>
        <v>8900</v>
      </c>
      <c r="K44" s="104">
        <f t="shared" si="3"/>
        <v>100</v>
      </c>
      <c r="L44" s="104">
        <f t="shared" si="3"/>
        <v>0</v>
      </c>
      <c r="Q44" s="257"/>
      <c r="R44" s="257"/>
      <c r="S44"/>
    </row>
    <row r="45" spans="1:19" ht="24.75" customHeight="1">
      <c r="A45" s="30">
        <v>2</v>
      </c>
      <c r="B45" s="34">
        <v>2</v>
      </c>
      <c r="C45" s="39">
        <v>1</v>
      </c>
      <c r="D45" s="9">
        <v>1</v>
      </c>
      <c r="E45" s="34">
        <v>1</v>
      </c>
      <c r="F45" s="54"/>
      <c r="G45" s="167" t="s">
        <v>732</v>
      </c>
      <c r="H45" s="145">
        <v>16</v>
      </c>
      <c r="I45" s="105">
        <f>SUM(I46:I60)</f>
        <v>17200</v>
      </c>
      <c r="J45" s="105">
        <f>SUM(J46:J60)</f>
        <v>8900</v>
      </c>
      <c r="K45" s="107">
        <f>SUM(K46:K60)</f>
        <v>100</v>
      </c>
      <c r="L45" s="107">
        <f>SUM(L46:L60)</f>
        <v>0</v>
      </c>
      <c r="Q45" s="257"/>
      <c r="R45" s="257"/>
      <c r="S45"/>
    </row>
    <row r="46" spans="1:19" ht="15.75">
      <c r="A46" s="27">
        <v>2</v>
      </c>
      <c r="B46" s="26">
        <v>2</v>
      </c>
      <c r="C46" s="37">
        <v>1</v>
      </c>
      <c r="D46" s="45">
        <v>1</v>
      </c>
      <c r="E46" s="26">
        <v>1</v>
      </c>
      <c r="F46" s="32">
        <v>1</v>
      </c>
      <c r="G46" s="45" t="s">
        <v>667</v>
      </c>
      <c r="H46" s="145">
        <v>17</v>
      </c>
      <c r="I46" s="80"/>
      <c r="J46" s="80"/>
      <c r="K46" s="80"/>
      <c r="L46" s="80"/>
      <c r="Q46" s="257"/>
      <c r="R46" s="257"/>
      <c r="S46"/>
    </row>
    <row r="47" spans="1:19" ht="26.25" customHeight="1">
      <c r="A47" s="27">
        <v>2</v>
      </c>
      <c r="B47" s="26">
        <v>2</v>
      </c>
      <c r="C47" s="37">
        <v>1</v>
      </c>
      <c r="D47" s="45">
        <v>1</v>
      </c>
      <c r="E47" s="26">
        <v>1</v>
      </c>
      <c r="F47" s="31">
        <v>2</v>
      </c>
      <c r="G47" s="45" t="s">
        <v>733</v>
      </c>
      <c r="H47" s="145">
        <v>18</v>
      </c>
      <c r="I47" s="80"/>
      <c r="J47" s="80"/>
      <c r="K47" s="80"/>
      <c r="L47" s="80"/>
      <c r="Q47" s="257"/>
      <c r="R47" s="257"/>
      <c r="S47"/>
    </row>
    <row r="48" spans="1:19" ht="26.25" customHeight="1">
      <c r="A48" s="27">
        <v>2</v>
      </c>
      <c r="B48" s="26">
        <v>2</v>
      </c>
      <c r="C48" s="37">
        <v>1</v>
      </c>
      <c r="D48" s="45">
        <v>1</v>
      </c>
      <c r="E48" s="26">
        <v>1</v>
      </c>
      <c r="F48" s="31">
        <v>5</v>
      </c>
      <c r="G48" s="45" t="s">
        <v>734</v>
      </c>
      <c r="H48" s="145">
        <v>19</v>
      </c>
      <c r="I48" s="80"/>
      <c r="J48" s="80"/>
      <c r="K48" s="80"/>
      <c r="L48" s="80"/>
      <c r="Q48" s="257"/>
      <c r="R48" s="257"/>
      <c r="S48"/>
    </row>
    <row r="49" spans="1:19" ht="27" customHeight="1">
      <c r="A49" s="27">
        <v>2</v>
      </c>
      <c r="B49" s="26">
        <v>2</v>
      </c>
      <c r="C49" s="37">
        <v>1</v>
      </c>
      <c r="D49" s="45">
        <v>1</v>
      </c>
      <c r="E49" s="26">
        <v>1</v>
      </c>
      <c r="F49" s="31">
        <v>6</v>
      </c>
      <c r="G49" s="45" t="s">
        <v>696</v>
      </c>
      <c r="H49" s="145">
        <v>20</v>
      </c>
      <c r="I49" s="80"/>
      <c r="J49" s="80"/>
      <c r="K49" s="80"/>
      <c r="L49" s="80"/>
      <c r="Q49" s="257"/>
      <c r="R49" s="257"/>
      <c r="S49"/>
    </row>
    <row r="50" spans="1:19" ht="26.25" customHeight="1">
      <c r="A50" s="48">
        <v>2</v>
      </c>
      <c r="B50" s="36">
        <v>2</v>
      </c>
      <c r="C50" s="41">
        <v>1</v>
      </c>
      <c r="D50" s="47">
        <v>1</v>
      </c>
      <c r="E50" s="36">
        <v>1</v>
      </c>
      <c r="F50" s="29">
        <v>7</v>
      </c>
      <c r="G50" s="47" t="s">
        <v>735</v>
      </c>
      <c r="H50" s="145">
        <v>21</v>
      </c>
      <c r="I50" s="80"/>
      <c r="J50" s="80"/>
      <c r="K50" s="80"/>
      <c r="L50" s="80"/>
      <c r="Q50" s="257"/>
      <c r="R50" s="257"/>
      <c r="S50"/>
    </row>
    <row r="51" spans="1:19" ht="12" customHeight="1">
      <c r="A51" s="27">
        <v>2</v>
      </c>
      <c r="B51" s="26">
        <v>2</v>
      </c>
      <c r="C51" s="37">
        <v>1</v>
      </c>
      <c r="D51" s="45">
        <v>1</v>
      </c>
      <c r="E51" s="26">
        <v>1</v>
      </c>
      <c r="F51" s="31">
        <v>11</v>
      </c>
      <c r="G51" s="45" t="s">
        <v>672</v>
      </c>
      <c r="H51" s="145">
        <v>22</v>
      </c>
      <c r="I51" s="81"/>
      <c r="J51" s="80"/>
      <c r="K51" s="80"/>
      <c r="L51" s="80"/>
      <c r="Q51" s="257"/>
      <c r="R51" s="257"/>
      <c r="S51"/>
    </row>
    <row r="52" spans="1:19" ht="15.75" customHeight="1">
      <c r="A52" s="30">
        <v>2</v>
      </c>
      <c r="B52" s="49">
        <v>2</v>
      </c>
      <c r="C52" s="50">
        <v>1</v>
      </c>
      <c r="D52" s="50">
        <v>1</v>
      </c>
      <c r="E52" s="50">
        <v>1</v>
      </c>
      <c r="F52" s="55">
        <v>12</v>
      </c>
      <c r="G52" s="170" t="s">
        <v>673</v>
      </c>
      <c r="H52" s="145">
        <v>23</v>
      </c>
      <c r="I52" s="84"/>
      <c r="J52" s="80"/>
      <c r="K52" s="80"/>
      <c r="L52" s="80"/>
      <c r="Q52" s="257"/>
      <c r="R52" s="257"/>
      <c r="S52"/>
    </row>
    <row r="53" spans="1:19" ht="25.5">
      <c r="A53" s="27">
        <v>2</v>
      </c>
      <c r="B53" s="26">
        <v>2</v>
      </c>
      <c r="C53" s="37">
        <v>1</v>
      </c>
      <c r="D53" s="37">
        <v>1</v>
      </c>
      <c r="E53" s="37">
        <v>1</v>
      </c>
      <c r="F53" s="31">
        <v>14</v>
      </c>
      <c r="G53" s="262" t="s">
        <v>674</v>
      </c>
      <c r="H53" s="145">
        <v>24</v>
      </c>
      <c r="I53" s="81"/>
      <c r="J53" s="81"/>
      <c r="K53" s="81"/>
      <c r="L53" s="81"/>
      <c r="Q53" s="257"/>
      <c r="R53" s="257"/>
      <c r="S53"/>
    </row>
    <row r="54" spans="1:19" ht="27.75" customHeight="1">
      <c r="A54" s="27">
        <v>2</v>
      </c>
      <c r="B54" s="26">
        <v>2</v>
      </c>
      <c r="C54" s="37">
        <v>1</v>
      </c>
      <c r="D54" s="37">
        <v>1</v>
      </c>
      <c r="E54" s="37">
        <v>1</v>
      </c>
      <c r="F54" s="31">
        <v>15</v>
      </c>
      <c r="G54" s="168" t="s">
        <v>736</v>
      </c>
      <c r="H54" s="145">
        <v>25</v>
      </c>
      <c r="I54" s="81"/>
      <c r="J54" s="80"/>
      <c r="K54" s="80"/>
      <c r="L54" s="80"/>
      <c r="Q54" s="257"/>
      <c r="R54" s="257"/>
      <c r="S54"/>
    </row>
    <row r="55" spans="1:19" ht="15.75">
      <c r="A55" s="27">
        <v>2</v>
      </c>
      <c r="B55" s="26">
        <v>2</v>
      </c>
      <c r="C55" s="37">
        <v>1</v>
      </c>
      <c r="D55" s="37">
        <v>1</v>
      </c>
      <c r="E55" s="37">
        <v>1</v>
      </c>
      <c r="F55" s="31">
        <v>16</v>
      </c>
      <c r="G55" s="45" t="s">
        <v>676</v>
      </c>
      <c r="H55" s="145">
        <v>26</v>
      </c>
      <c r="I55" s="81">
        <v>3500</v>
      </c>
      <c r="J55" s="80">
        <v>3500</v>
      </c>
      <c r="K55" s="80">
        <v>0</v>
      </c>
      <c r="L55" s="80"/>
      <c r="Q55" s="257"/>
      <c r="R55" s="257"/>
      <c r="S55"/>
    </row>
    <row r="56" spans="1:19" ht="27.75" customHeight="1">
      <c r="A56" s="27">
        <v>2</v>
      </c>
      <c r="B56" s="26">
        <v>2</v>
      </c>
      <c r="C56" s="37">
        <v>1</v>
      </c>
      <c r="D56" s="37">
        <v>1</v>
      </c>
      <c r="E56" s="37">
        <v>1</v>
      </c>
      <c r="F56" s="31">
        <v>17</v>
      </c>
      <c r="G56" s="45" t="s">
        <v>697</v>
      </c>
      <c r="H56" s="145">
        <v>27</v>
      </c>
      <c r="I56" s="81"/>
      <c r="J56" s="81"/>
      <c r="K56" s="81"/>
      <c r="L56" s="81"/>
      <c r="Q56" s="257"/>
      <c r="R56" s="257"/>
      <c r="S56"/>
    </row>
    <row r="57" spans="1:19" ht="14.25" customHeight="1">
      <c r="A57" s="27">
        <v>2</v>
      </c>
      <c r="B57" s="26">
        <v>2</v>
      </c>
      <c r="C57" s="37">
        <v>1</v>
      </c>
      <c r="D57" s="37">
        <v>1</v>
      </c>
      <c r="E57" s="37">
        <v>1</v>
      </c>
      <c r="F57" s="31">
        <v>20</v>
      </c>
      <c r="G57" s="45" t="s">
        <v>698</v>
      </c>
      <c r="H57" s="145">
        <v>28</v>
      </c>
      <c r="I57" s="81"/>
      <c r="J57" s="80"/>
      <c r="K57" s="80"/>
      <c r="L57" s="80"/>
      <c r="Q57" s="257"/>
      <c r="R57" s="257"/>
      <c r="S57"/>
    </row>
    <row r="58" spans="1:19" ht="27.75" customHeight="1">
      <c r="A58" s="172">
        <v>2</v>
      </c>
      <c r="B58" s="65">
        <v>2</v>
      </c>
      <c r="C58" s="64">
        <v>1</v>
      </c>
      <c r="D58" s="64">
        <v>1</v>
      </c>
      <c r="E58" s="64">
        <v>1</v>
      </c>
      <c r="F58" s="247">
        <v>21</v>
      </c>
      <c r="G58" s="168" t="s">
        <v>699</v>
      </c>
      <c r="H58" s="145">
        <v>29</v>
      </c>
      <c r="I58" s="81">
        <v>2600</v>
      </c>
      <c r="J58" s="80">
        <v>2600</v>
      </c>
      <c r="K58" s="80">
        <v>100</v>
      </c>
      <c r="L58" s="80"/>
      <c r="Q58" s="257"/>
      <c r="R58" s="257"/>
      <c r="S58"/>
    </row>
    <row r="59" spans="1:19" ht="12" customHeight="1">
      <c r="A59" s="172">
        <v>2</v>
      </c>
      <c r="B59" s="65">
        <v>2</v>
      </c>
      <c r="C59" s="64">
        <v>1</v>
      </c>
      <c r="D59" s="64">
        <v>1</v>
      </c>
      <c r="E59" s="64">
        <v>1</v>
      </c>
      <c r="F59" s="247">
        <v>22</v>
      </c>
      <c r="G59" s="168" t="s">
        <v>680</v>
      </c>
      <c r="H59" s="145">
        <v>30</v>
      </c>
      <c r="I59" s="81"/>
      <c r="J59" s="80"/>
      <c r="K59" s="80"/>
      <c r="L59" s="80"/>
      <c r="Q59" s="257"/>
      <c r="R59" s="257"/>
      <c r="S59"/>
    </row>
    <row r="60" spans="1:19" ht="15" customHeight="1">
      <c r="A60" s="27">
        <v>2</v>
      </c>
      <c r="B60" s="26">
        <v>2</v>
      </c>
      <c r="C60" s="37">
        <v>1</v>
      </c>
      <c r="D60" s="37">
        <v>1</v>
      </c>
      <c r="E60" s="37">
        <v>1</v>
      </c>
      <c r="F60" s="31">
        <v>30</v>
      </c>
      <c r="G60" s="168" t="s">
        <v>700</v>
      </c>
      <c r="H60" s="145">
        <v>31</v>
      </c>
      <c r="I60" s="81">
        <v>11100</v>
      </c>
      <c r="J60" s="80">
        <v>2800</v>
      </c>
      <c r="K60" s="80">
        <v>0</v>
      </c>
      <c r="L60" s="80"/>
      <c r="Q60" s="257"/>
      <c r="R60" s="257"/>
      <c r="S60"/>
    </row>
    <row r="61" spans="1:19" ht="14.25" customHeight="1">
      <c r="A61" s="100">
        <v>2</v>
      </c>
      <c r="B61" s="101">
        <v>3</v>
      </c>
      <c r="C61" s="57"/>
      <c r="D61" s="41"/>
      <c r="E61" s="41"/>
      <c r="F61" s="29"/>
      <c r="G61" s="103" t="s">
        <v>563</v>
      </c>
      <c r="H61" s="145">
        <v>32</v>
      </c>
      <c r="I61" s="86">
        <f>I62</f>
        <v>0</v>
      </c>
      <c r="J61" s="86">
        <f t="shared" ref="J61:L61" si="4">J62</f>
        <v>0</v>
      </c>
      <c r="K61" s="86">
        <f t="shared" si="4"/>
        <v>0</v>
      </c>
      <c r="L61" s="86">
        <f t="shared" si="4"/>
        <v>0</v>
      </c>
    </row>
    <row r="62" spans="1:19" ht="13.5" customHeight="1">
      <c r="A62" s="27">
        <v>2</v>
      </c>
      <c r="B62" s="26">
        <v>3</v>
      </c>
      <c r="C62" s="37">
        <v>1</v>
      </c>
      <c r="D62" s="37"/>
      <c r="E62" s="37"/>
      <c r="F62" s="31"/>
      <c r="G62" s="168" t="s">
        <v>30</v>
      </c>
      <c r="H62" s="145">
        <v>33</v>
      </c>
      <c r="I62" s="89">
        <f>SUM(I63+I68+I73)</f>
        <v>0</v>
      </c>
      <c r="J62" s="90">
        <f>SUM(J63+J68+J73)</f>
        <v>0</v>
      </c>
      <c r="K62" s="91">
        <f>SUM(K63+K68+K73)</f>
        <v>0</v>
      </c>
      <c r="L62" s="89">
        <f>SUM(L63+L68+L73)</f>
        <v>0</v>
      </c>
      <c r="Q62" s="257"/>
      <c r="R62"/>
      <c r="S62" s="257"/>
    </row>
    <row r="63" spans="1:19" ht="15" customHeight="1">
      <c r="A63" s="27">
        <v>2</v>
      </c>
      <c r="B63" s="26">
        <v>3</v>
      </c>
      <c r="C63" s="37">
        <v>1</v>
      </c>
      <c r="D63" s="37">
        <v>1</v>
      </c>
      <c r="E63" s="37"/>
      <c r="F63" s="31"/>
      <c r="G63" s="168" t="s">
        <v>572</v>
      </c>
      <c r="H63" s="145">
        <v>34</v>
      </c>
      <c r="I63" s="89">
        <f>I64</f>
        <v>0</v>
      </c>
      <c r="J63" s="90">
        <f>J64</f>
        <v>0</v>
      </c>
      <c r="K63" s="91">
        <f>K64</f>
        <v>0</v>
      </c>
      <c r="L63" s="89">
        <f>L64</f>
        <v>0</v>
      </c>
      <c r="Q63" s="257"/>
      <c r="R63" s="257"/>
      <c r="S63"/>
    </row>
    <row r="64" spans="1:19" ht="13.5" customHeight="1">
      <c r="A64" s="27">
        <v>2</v>
      </c>
      <c r="B64" s="26">
        <v>3</v>
      </c>
      <c r="C64" s="37">
        <v>1</v>
      </c>
      <c r="D64" s="37">
        <v>1</v>
      </c>
      <c r="E64" s="37">
        <v>1</v>
      </c>
      <c r="F64" s="31"/>
      <c r="G64" s="168" t="s">
        <v>572</v>
      </c>
      <c r="H64" s="145">
        <v>35</v>
      </c>
      <c r="I64" s="89">
        <f>SUM(I65:I67)</f>
        <v>0</v>
      </c>
      <c r="J64" s="90">
        <f>SUM(J65:J67)</f>
        <v>0</v>
      </c>
      <c r="K64" s="91">
        <f>SUM(K65:K67)</f>
        <v>0</v>
      </c>
      <c r="L64" s="89">
        <f>SUM(L65:L67)</f>
        <v>0</v>
      </c>
      <c r="Q64" s="257"/>
      <c r="R64" s="257"/>
      <c r="S64"/>
    </row>
    <row r="65" spans="1:19" s="8" customFormat="1" ht="25.5" customHeight="1">
      <c r="A65" s="27">
        <v>2</v>
      </c>
      <c r="B65" s="26">
        <v>3</v>
      </c>
      <c r="C65" s="37">
        <v>1</v>
      </c>
      <c r="D65" s="37">
        <v>1</v>
      </c>
      <c r="E65" s="37">
        <v>1</v>
      </c>
      <c r="F65" s="31">
        <v>1</v>
      </c>
      <c r="G65" s="45" t="s">
        <v>10</v>
      </c>
      <c r="H65" s="145">
        <v>36</v>
      </c>
      <c r="I65" s="81"/>
      <c r="J65" s="81"/>
      <c r="K65" s="81"/>
      <c r="L65" s="81"/>
      <c r="Q65" s="257"/>
      <c r="R65" s="257"/>
      <c r="S65"/>
    </row>
    <row r="66" spans="1:19" ht="19.5" customHeight="1">
      <c r="A66" s="27">
        <v>2</v>
      </c>
      <c r="B66" s="36">
        <v>3</v>
      </c>
      <c r="C66" s="41">
        <v>1</v>
      </c>
      <c r="D66" s="41">
        <v>1</v>
      </c>
      <c r="E66" s="41">
        <v>1</v>
      </c>
      <c r="F66" s="29">
        <v>2</v>
      </c>
      <c r="G66" s="47" t="s">
        <v>4</v>
      </c>
      <c r="H66" s="145">
        <v>37</v>
      </c>
      <c r="I66" s="78"/>
      <c r="J66" s="78"/>
      <c r="K66" s="78"/>
      <c r="L66" s="78"/>
      <c r="Q66" s="257"/>
      <c r="R66" s="257"/>
      <c r="S66"/>
    </row>
    <row r="67" spans="1:19" ht="16.5" customHeight="1">
      <c r="A67" s="26">
        <v>2</v>
      </c>
      <c r="B67" s="37">
        <v>3</v>
      </c>
      <c r="C67" s="37">
        <v>1</v>
      </c>
      <c r="D67" s="37">
        <v>1</v>
      </c>
      <c r="E67" s="37">
        <v>1</v>
      </c>
      <c r="F67" s="31">
        <v>3</v>
      </c>
      <c r="G67" s="45" t="s">
        <v>91</v>
      </c>
      <c r="H67" s="145">
        <v>38</v>
      </c>
      <c r="I67" s="81"/>
      <c r="J67" s="81"/>
      <c r="K67" s="81"/>
      <c r="L67" s="81"/>
      <c r="Q67" s="257"/>
      <c r="R67" s="257"/>
      <c r="S67"/>
    </row>
    <row r="68" spans="1:19" ht="29.25" customHeight="1">
      <c r="A68" s="36">
        <v>2</v>
      </c>
      <c r="B68" s="41">
        <v>3</v>
      </c>
      <c r="C68" s="41">
        <v>1</v>
      </c>
      <c r="D68" s="41">
        <v>2</v>
      </c>
      <c r="E68" s="41"/>
      <c r="F68" s="29"/>
      <c r="G68" s="167" t="s">
        <v>573</v>
      </c>
      <c r="H68" s="145">
        <v>39</v>
      </c>
      <c r="I68" s="86">
        <f>I69</f>
        <v>0</v>
      </c>
      <c r="J68" s="87">
        <f>J69</f>
        <v>0</v>
      </c>
      <c r="K68" s="88">
        <f>K69</f>
        <v>0</v>
      </c>
      <c r="L68" s="88">
        <f>L69</f>
        <v>0</v>
      </c>
      <c r="Q68" s="257"/>
      <c r="R68" s="257"/>
      <c r="S68"/>
    </row>
    <row r="69" spans="1:19" ht="27" customHeight="1">
      <c r="A69" s="34">
        <v>2</v>
      </c>
      <c r="B69" s="39">
        <v>3</v>
      </c>
      <c r="C69" s="39">
        <v>1</v>
      </c>
      <c r="D69" s="39">
        <v>2</v>
      </c>
      <c r="E69" s="39">
        <v>1</v>
      </c>
      <c r="F69" s="54"/>
      <c r="G69" s="167" t="s">
        <v>573</v>
      </c>
      <c r="H69" s="145">
        <v>40</v>
      </c>
      <c r="I69" s="104">
        <f>SUM(I70:I72)</f>
        <v>0</v>
      </c>
      <c r="J69" s="108">
        <f>SUM(J70:J72)</f>
        <v>0</v>
      </c>
      <c r="K69" s="109">
        <f>SUM(K70:K72)</f>
        <v>0</v>
      </c>
      <c r="L69" s="91">
        <f>SUM(L70:L72)</f>
        <v>0</v>
      </c>
      <c r="Q69" s="257"/>
      <c r="R69" s="257"/>
      <c r="S69"/>
    </row>
    <row r="70" spans="1:19" s="8" customFormat="1" ht="27" customHeight="1">
      <c r="A70" s="26">
        <v>2</v>
      </c>
      <c r="B70" s="37">
        <v>3</v>
      </c>
      <c r="C70" s="37">
        <v>1</v>
      </c>
      <c r="D70" s="37">
        <v>2</v>
      </c>
      <c r="E70" s="37">
        <v>1</v>
      </c>
      <c r="F70" s="31">
        <v>1</v>
      </c>
      <c r="G70" s="27" t="s">
        <v>10</v>
      </c>
      <c r="H70" s="145">
        <v>41</v>
      </c>
      <c r="I70" s="81"/>
      <c r="J70" s="81"/>
      <c r="K70" s="81"/>
      <c r="L70" s="81"/>
      <c r="Q70" s="257"/>
      <c r="R70" s="257"/>
      <c r="S70"/>
    </row>
    <row r="71" spans="1:19" ht="16.5" customHeight="1">
      <c r="A71" s="26">
        <v>2</v>
      </c>
      <c r="B71" s="37">
        <v>3</v>
      </c>
      <c r="C71" s="37">
        <v>1</v>
      </c>
      <c r="D71" s="37">
        <v>2</v>
      </c>
      <c r="E71" s="37">
        <v>1</v>
      </c>
      <c r="F71" s="31">
        <v>2</v>
      </c>
      <c r="G71" s="27" t="s">
        <v>4</v>
      </c>
      <c r="H71" s="145">
        <v>42</v>
      </c>
      <c r="I71" s="81"/>
      <c r="J71" s="81"/>
      <c r="K71" s="81"/>
      <c r="L71" s="81"/>
      <c r="Q71" s="257"/>
      <c r="R71" s="257"/>
      <c r="S71"/>
    </row>
    <row r="72" spans="1:19" ht="15" customHeight="1">
      <c r="A72" s="26">
        <v>2</v>
      </c>
      <c r="B72" s="37">
        <v>3</v>
      </c>
      <c r="C72" s="37">
        <v>1</v>
      </c>
      <c r="D72" s="37">
        <v>2</v>
      </c>
      <c r="E72" s="37">
        <v>1</v>
      </c>
      <c r="F72" s="31">
        <v>3</v>
      </c>
      <c r="G72" s="172" t="s">
        <v>91</v>
      </c>
      <c r="H72" s="145">
        <v>43</v>
      </c>
      <c r="I72" s="81"/>
      <c r="J72" s="81"/>
      <c r="K72" s="81"/>
      <c r="L72" s="81"/>
      <c r="Q72" s="257"/>
      <c r="R72" s="257"/>
      <c r="S72"/>
    </row>
    <row r="73" spans="1:19" ht="27.75" customHeight="1">
      <c r="A73" s="26">
        <v>2</v>
      </c>
      <c r="B73" s="37">
        <v>3</v>
      </c>
      <c r="C73" s="37">
        <v>1</v>
      </c>
      <c r="D73" s="37">
        <v>3</v>
      </c>
      <c r="E73" s="37"/>
      <c r="F73" s="31"/>
      <c r="G73" s="172" t="s">
        <v>577</v>
      </c>
      <c r="H73" s="145">
        <v>44</v>
      </c>
      <c r="I73" s="89">
        <f>I74</f>
        <v>0</v>
      </c>
      <c r="J73" s="90">
        <f>J74</f>
        <v>0</v>
      </c>
      <c r="K73" s="91">
        <f>K74</f>
        <v>0</v>
      </c>
      <c r="L73" s="91">
        <f>L74</f>
        <v>0</v>
      </c>
      <c r="Q73" s="257"/>
      <c r="R73" s="257"/>
      <c r="S73"/>
    </row>
    <row r="74" spans="1:19" ht="26.25" customHeight="1">
      <c r="A74" s="26">
        <v>2</v>
      </c>
      <c r="B74" s="37">
        <v>3</v>
      </c>
      <c r="C74" s="37">
        <v>1</v>
      </c>
      <c r="D74" s="37">
        <v>3</v>
      </c>
      <c r="E74" s="37">
        <v>1</v>
      </c>
      <c r="F74" s="31"/>
      <c r="G74" s="172" t="s">
        <v>578</v>
      </c>
      <c r="H74" s="145">
        <v>45</v>
      </c>
      <c r="I74" s="89">
        <f>SUM(I75:I77)</f>
        <v>0</v>
      </c>
      <c r="J74" s="90">
        <f>SUM(J75:J77)</f>
        <v>0</v>
      </c>
      <c r="K74" s="91">
        <f>SUM(K75:K77)</f>
        <v>0</v>
      </c>
      <c r="L74" s="91">
        <f>SUM(L75:L77)</f>
        <v>0</v>
      </c>
      <c r="Q74" s="257"/>
      <c r="R74" s="257"/>
      <c r="S74"/>
    </row>
    <row r="75" spans="1:19" ht="15" customHeight="1">
      <c r="A75" s="36">
        <v>2</v>
      </c>
      <c r="B75" s="41">
        <v>3</v>
      </c>
      <c r="C75" s="41">
        <v>1</v>
      </c>
      <c r="D75" s="41">
        <v>3</v>
      </c>
      <c r="E75" s="41">
        <v>1</v>
      </c>
      <c r="F75" s="29">
        <v>1</v>
      </c>
      <c r="G75" s="263" t="s">
        <v>574</v>
      </c>
      <c r="H75" s="145">
        <v>46</v>
      </c>
      <c r="I75" s="78"/>
      <c r="J75" s="78"/>
      <c r="K75" s="78"/>
      <c r="L75" s="78"/>
      <c r="Q75" s="257"/>
      <c r="R75" s="257"/>
      <c r="S75"/>
    </row>
    <row r="76" spans="1:19" ht="16.5" customHeight="1">
      <c r="A76" s="26">
        <v>2</v>
      </c>
      <c r="B76" s="37">
        <v>3</v>
      </c>
      <c r="C76" s="37">
        <v>1</v>
      </c>
      <c r="D76" s="37">
        <v>3</v>
      </c>
      <c r="E76" s="37">
        <v>1</v>
      </c>
      <c r="F76" s="31">
        <v>2</v>
      </c>
      <c r="G76" s="172" t="s">
        <v>575</v>
      </c>
      <c r="H76" s="145">
        <v>47</v>
      </c>
      <c r="I76" s="81"/>
      <c r="J76" s="81"/>
      <c r="K76" s="81"/>
      <c r="L76" s="81"/>
      <c r="Q76" s="257"/>
      <c r="R76" s="257"/>
      <c r="S76"/>
    </row>
    <row r="77" spans="1:19" ht="17.25" customHeight="1">
      <c r="A77" s="36">
        <v>2</v>
      </c>
      <c r="B77" s="41">
        <v>3</v>
      </c>
      <c r="C77" s="41">
        <v>1</v>
      </c>
      <c r="D77" s="41">
        <v>3</v>
      </c>
      <c r="E77" s="41">
        <v>1</v>
      </c>
      <c r="F77" s="29">
        <v>3</v>
      </c>
      <c r="G77" s="263" t="s">
        <v>576</v>
      </c>
      <c r="H77" s="145">
        <v>48</v>
      </c>
      <c r="I77" s="78"/>
      <c r="J77" s="78"/>
      <c r="K77" s="78"/>
      <c r="L77" s="78"/>
      <c r="Q77" s="257"/>
      <c r="R77" s="257"/>
      <c r="S77"/>
    </row>
    <row r="78" spans="1:19" ht="12.75" customHeight="1">
      <c r="A78" s="36">
        <v>2</v>
      </c>
      <c r="B78" s="41">
        <v>3</v>
      </c>
      <c r="C78" s="41">
        <v>2</v>
      </c>
      <c r="D78" s="41"/>
      <c r="E78" s="41"/>
      <c r="F78" s="29"/>
      <c r="G78" s="263" t="s">
        <v>683</v>
      </c>
      <c r="H78" s="145">
        <v>49</v>
      </c>
      <c r="I78" s="89">
        <f>I79</f>
        <v>0</v>
      </c>
      <c r="J78" s="89">
        <f t="shared" ref="J78:L79" si="5">J79</f>
        <v>0</v>
      </c>
      <c r="K78" s="89">
        <f t="shared" si="5"/>
        <v>0</v>
      </c>
      <c r="L78" s="89">
        <f t="shared" si="5"/>
        <v>0</v>
      </c>
    </row>
    <row r="79" spans="1:19" ht="12" customHeight="1">
      <c r="A79" s="36">
        <v>2</v>
      </c>
      <c r="B79" s="41">
        <v>3</v>
      </c>
      <c r="C79" s="41">
        <v>2</v>
      </c>
      <c r="D79" s="41">
        <v>1</v>
      </c>
      <c r="E79" s="41"/>
      <c r="F79" s="29"/>
      <c r="G79" s="263" t="s">
        <v>683</v>
      </c>
      <c r="H79" s="145">
        <v>50</v>
      </c>
      <c r="I79" s="89">
        <f>I80</f>
        <v>0</v>
      </c>
      <c r="J79" s="89">
        <f t="shared" si="5"/>
        <v>0</v>
      </c>
      <c r="K79" s="89">
        <f t="shared" si="5"/>
        <v>0</v>
      </c>
      <c r="L79" s="89">
        <f t="shared" si="5"/>
        <v>0</v>
      </c>
    </row>
    <row r="80" spans="1:19" ht="15.75" customHeight="1">
      <c r="A80" s="36">
        <v>2</v>
      </c>
      <c r="B80" s="41">
        <v>3</v>
      </c>
      <c r="C80" s="41">
        <v>2</v>
      </c>
      <c r="D80" s="41">
        <v>1</v>
      </c>
      <c r="E80" s="41">
        <v>1</v>
      </c>
      <c r="F80" s="29"/>
      <c r="G80" s="263" t="s">
        <v>683</v>
      </c>
      <c r="H80" s="145">
        <v>51</v>
      </c>
      <c r="I80" s="89">
        <f>SUM(I81)</f>
        <v>0</v>
      </c>
      <c r="J80" s="89">
        <f t="shared" ref="J80:L80" si="6">SUM(J81)</f>
        <v>0</v>
      </c>
      <c r="K80" s="89">
        <f t="shared" si="6"/>
        <v>0</v>
      </c>
      <c r="L80" s="89">
        <f t="shared" si="6"/>
        <v>0</v>
      </c>
    </row>
    <row r="81" spans="1:12" ht="13.5" customHeight="1">
      <c r="A81" s="36">
        <v>2</v>
      </c>
      <c r="B81" s="41">
        <v>3</v>
      </c>
      <c r="C81" s="41">
        <v>2</v>
      </c>
      <c r="D81" s="41">
        <v>1</v>
      </c>
      <c r="E81" s="41">
        <v>1</v>
      </c>
      <c r="F81" s="29">
        <v>1</v>
      </c>
      <c r="G81" s="263" t="s">
        <v>683</v>
      </c>
      <c r="H81" s="145">
        <v>52</v>
      </c>
      <c r="I81" s="81"/>
      <c r="J81" s="81"/>
      <c r="K81" s="81"/>
      <c r="L81" s="81"/>
    </row>
    <row r="82" spans="1:12" ht="16.5" customHeight="1">
      <c r="A82" s="35">
        <v>2</v>
      </c>
      <c r="B82" s="40">
        <v>4</v>
      </c>
      <c r="C82" s="40"/>
      <c r="D82" s="40"/>
      <c r="E82" s="40"/>
      <c r="F82" s="53"/>
      <c r="G82" s="33" t="s">
        <v>36</v>
      </c>
      <c r="H82" s="145">
        <v>53</v>
      </c>
      <c r="I82" s="89">
        <f>I83</f>
        <v>0</v>
      </c>
      <c r="J82" s="90">
        <f t="shared" ref="J82:L84" si="7">J83</f>
        <v>0</v>
      </c>
      <c r="K82" s="91">
        <f t="shared" si="7"/>
        <v>0</v>
      </c>
      <c r="L82" s="91">
        <f t="shared" si="7"/>
        <v>0</v>
      </c>
    </row>
    <row r="83" spans="1:12" ht="15.75" customHeight="1">
      <c r="A83" s="26">
        <v>2</v>
      </c>
      <c r="B83" s="37">
        <v>4</v>
      </c>
      <c r="C83" s="37">
        <v>1</v>
      </c>
      <c r="D83" s="37"/>
      <c r="E83" s="37"/>
      <c r="F83" s="31"/>
      <c r="G83" s="172" t="s">
        <v>94</v>
      </c>
      <c r="H83" s="145">
        <v>54</v>
      </c>
      <c r="I83" s="89">
        <f>I84</f>
        <v>0</v>
      </c>
      <c r="J83" s="90">
        <f t="shared" si="7"/>
        <v>0</v>
      </c>
      <c r="K83" s="91">
        <f t="shared" si="7"/>
        <v>0</v>
      </c>
      <c r="L83" s="91">
        <f t="shared" si="7"/>
        <v>0</v>
      </c>
    </row>
    <row r="84" spans="1:12" ht="17.25" customHeight="1">
      <c r="A84" s="26">
        <v>2</v>
      </c>
      <c r="B84" s="37">
        <v>4</v>
      </c>
      <c r="C84" s="37">
        <v>1</v>
      </c>
      <c r="D84" s="37">
        <v>1</v>
      </c>
      <c r="E84" s="37"/>
      <c r="F84" s="31"/>
      <c r="G84" s="27" t="s">
        <v>94</v>
      </c>
      <c r="H84" s="145">
        <v>55</v>
      </c>
      <c r="I84" s="89">
        <f>I85</f>
        <v>0</v>
      </c>
      <c r="J84" s="90">
        <f t="shared" si="7"/>
        <v>0</v>
      </c>
      <c r="K84" s="91">
        <f t="shared" si="7"/>
        <v>0</v>
      </c>
      <c r="L84" s="91">
        <f t="shared" si="7"/>
        <v>0</v>
      </c>
    </row>
    <row r="85" spans="1:12" ht="18" customHeight="1">
      <c r="A85" s="26">
        <v>2</v>
      </c>
      <c r="B85" s="37">
        <v>4</v>
      </c>
      <c r="C85" s="37">
        <v>1</v>
      </c>
      <c r="D85" s="37">
        <v>1</v>
      </c>
      <c r="E85" s="37">
        <v>1</v>
      </c>
      <c r="F85" s="31"/>
      <c r="G85" s="27" t="s">
        <v>94</v>
      </c>
      <c r="H85" s="145">
        <v>56</v>
      </c>
      <c r="I85" s="89">
        <f>SUM(I86:I88)</f>
        <v>0</v>
      </c>
      <c r="J85" s="90">
        <f>SUM(J86:J88)</f>
        <v>0</v>
      </c>
      <c r="K85" s="91">
        <f>SUM(K86:K88)</f>
        <v>0</v>
      </c>
      <c r="L85" s="91">
        <f>SUM(L86:L88)</f>
        <v>0</v>
      </c>
    </row>
    <row r="86" spans="1:12" ht="14.25" customHeight="1">
      <c r="A86" s="26">
        <v>2</v>
      </c>
      <c r="B86" s="37">
        <v>4</v>
      </c>
      <c r="C86" s="37">
        <v>1</v>
      </c>
      <c r="D86" s="37">
        <v>1</v>
      </c>
      <c r="E86" s="37">
        <v>1</v>
      </c>
      <c r="F86" s="31">
        <v>1</v>
      </c>
      <c r="G86" s="27" t="s">
        <v>37</v>
      </c>
      <c r="H86" s="145">
        <v>57</v>
      </c>
      <c r="I86" s="81"/>
      <c r="J86" s="81"/>
      <c r="K86" s="81"/>
      <c r="L86" s="81"/>
    </row>
    <row r="87" spans="1:12" ht="13.5" customHeight="1">
      <c r="A87" s="26">
        <v>2</v>
      </c>
      <c r="B87" s="26">
        <v>4</v>
      </c>
      <c r="C87" s="26">
        <v>1</v>
      </c>
      <c r="D87" s="37">
        <v>1</v>
      </c>
      <c r="E87" s="37">
        <v>1</v>
      </c>
      <c r="F87" s="25">
        <v>2</v>
      </c>
      <c r="G87" s="45" t="s">
        <v>38</v>
      </c>
      <c r="H87" s="145">
        <v>58</v>
      </c>
      <c r="I87" s="81"/>
      <c r="J87" s="81"/>
      <c r="K87" s="81"/>
      <c r="L87" s="81"/>
    </row>
    <row r="88" spans="1:12">
      <c r="A88" s="26">
        <v>2</v>
      </c>
      <c r="B88" s="37">
        <v>4</v>
      </c>
      <c r="C88" s="26">
        <v>1</v>
      </c>
      <c r="D88" s="37">
        <v>1</v>
      </c>
      <c r="E88" s="37">
        <v>1</v>
      </c>
      <c r="F88" s="25">
        <v>3</v>
      </c>
      <c r="G88" s="45" t="s">
        <v>39</v>
      </c>
      <c r="H88" s="145">
        <v>59</v>
      </c>
      <c r="I88" s="81"/>
      <c r="J88" s="81"/>
      <c r="K88" s="81"/>
      <c r="L88" s="81"/>
    </row>
    <row r="89" spans="1:12">
      <c r="A89" s="35">
        <v>2</v>
      </c>
      <c r="B89" s="40">
        <v>5</v>
      </c>
      <c r="C89" s="35"/>
      <c r="D89" s="40"/>
      <c r="E89" s="40"/>
      <c r="F89" s="43"/>
      <c r="G89" s="46" t="s">
        <v>40</v>
      </c>
      <c r="H89" s="145">
        <v>60</v>
      </c>
      <c r="I89" s="89">
        <f>SUM(I90+I95+I100)</f>
        <v>0</v>
      </c>
      <c r="J89" s="90">
        <f>SUM(J90+J95+J100)</f>
        <v>0</v>
      </c>
      <c r="K89" s="91">
        <f>SUM(K90+K95+K100)</f>
        <v>0</v>
      </c>
      <c r="L89" s="91">
        <f>SUM(L90+L95+L100)</f>
        <v>0</v>
      </c>
    </row>
    <row r="90" spans="1:12">
      <c r="A90" s="36">
        <v>2</v>
      </c>
      <c r="B90" s="41">
        <v>5</v>
      </c>
      <c r="C90" s="36">
        <v>1</v>
      </c>
      <c r="D90" s="41"/>
      <c r="E90" s="41"/>
      <c r="F90" s="44"/>
      <c r="G90" s="167" t="s">
        <v>95</v>
      </c>
      <c r="H90" s="145">
        <v>61</v>
      </c>
      <c r="I90" s="86">
        <f>I91</f>
        <v>0</v>
      </c>
      <c r="J90" s="87">
        <f t="shared" ref="J90:L91" si="8">J91</f>
        <v>0</v>
      </c>
      <c r="K90" s="88">
        <f t="shared" si="8"/>
        <v>0</v>
      </c>
      <c r="L90" s="88">
        <f t="shared" si="8"/>
        <v>0</v>
      </c>
    </row>
    <row r="91" spans="1:12">
      <c r="A91" s="26">
        <v>2</v>
      </c>
      <c r="B91" s="37">
        <v>5</v>
      </c>
      <c r="C91" s="26">
        <v>1</v>
      </c>
      <c r="D91" s="37">
        <v>1</v>
      </c>
      <c r="E91" s="37"/>
      <c r="F91" s="25"/>
      <c r="G91" s="45" t="s">
        <v>95</v>
      </c>
      <c r="H91" s="145">
        <v>62</v>
      </c>
      <c r="I91" s="89">
        <f>I92</f>
        <v>0</v>
      </c>
      <c r="J91" s="90">
        <f t="shared" si="8"/>
        <v>0</v>
      </c>
      <c r="K91" s="91">
        <f t="shared" si="8"/>
        <v>0</v>
      </c>
      <c r="L91" s="91">
        <f t="shared" si="8"/>
        <v>0</v>
      </c>
    </row>
    <row r="92" spans="1:12">
      <c r="A92" s="26">
        <v>2</v>
      </c>
      <c r="B92" s="37">
        <v>5</v>
      </c>
      <c r="C92" s="26">
        <v>1</v>
      </c>
      <c r="D92" s="37">
        <v>1</v>
      </c>
      <c r="E92" s="37">
        <v>1</v>
      </c>
      <c r="F92" s="25"/>
      <c r="G92" s="45" t="s">
        <v>95</v>
      </c>
      <c r="H92" s="145">
        <v>63</v>
      </c>
      <c r="I92" s="89">
        <f>SUM(I93:I94)</f>
        <v>0</v>
      </c>
      <c r="J92" s="90">
        <f>SUM(J93:J94)</f>
        <v>0</v>
      </c>
      <c r="K92" s="91">
        <f>SUM(K93:K94)</f>
        <v>0</v>
      </c>
      <c r="L92" s="91">
        <f>SUM(L93:L94)</f>
        <v>0</v>
      </c>
    </row>
    <row r="93" spans="1:12" ht="25.5">
      <c r="A93" s="26">
        <v>2</v>
      </c>
      <c r="B93" s="37">
        <v>5</v>
      </c>
      <c r="C93" s="26">
        <v>1</v>
      </c>
      <c r="D93" s="37">
        <v>1</v>
      </c>
      <c r="E93" s="37">
        <v>1</v>
      </c>
      <c r="F93" s="25">
        <v>1</v>
      </c>
      <c r="G93" s="168" t="s">
        <v>579</v>
      </c>
      <c r="H93" s="145">
        <v>64</v>
      </c>
      <c r="I93" s="81"/>
      <c r="J93" s="81"/>
      <c r="K93" s="81"/>
      <c r="L93" s="81"/>
    </row>
    <row r="94" spans="1:12" ht="15.75" customHeight="1">
      <c r="A94" s="26">
        <v>2</v>
      </c>
      <c r="B94" s="37">
        <v>5</v>
      </c>
      <c r="C94" s="26">
        <v>1</v>
      </c>
      <c r="D94" s="37">
        <v>1</v>
      </c>
      <c r="E94" s="37">
        <v>1</v>
      </c>
      <c r="F94" s="25">
        <v>2</v>
      </c>
      <c r="G94" s="168" t="s">
        <v>564</v>
      </c>
      <c r="H94" s="145">
        <v>65</v>
      </c>
      <c r="I94" s="81"/>
      <c r="J94" s="81"/>
      <c r="K94" s="81"/>
      <c r="L94" s="81"/>
    </row>
    <row r="95" spans="1:12" ht="12" customHeight="1">
      <c r="A95" s="26">
        <v>2</v>
      </c>
      <c r="B95" s="37">
        <v>5</v>
      </c>
      <c r="C95" s="26">
        <v>2</v>
      </c>
      <c r="D95" s="37"/>
      <c r="E95" s="37"/>
      <c r="F95" s="25"/>
      <c r="G95" s="168" t="s">
        <v>96</v>
      </c>
      <c r="H95" s="145">
        <v>66</v>
      </c>
      <c r="I95" s="89">
        <f>I96</f>
        <v>0</v>
      </c>
      <c r="J95" s="90">
        <f t="shared" ref="J95:L96" si="9">J96</f>
        <v>0</v>
      </c>
      <c r="K95" s="91">
        <f t="shared" si="9"/>
        <v>0</v>
      </c>
      <c r="L95" s="89">
        <f t="shared" si="9"/>
        <v>0</v>
      </c>
    </row>
    <row r="96" spans="1:12" ht="15.75" customHeight="1">
      <c r="A96" s="27">
        <v>2</v>
      </c>
      <c r="B96" s="26">
        <v>5</v>
      </c>
      <c r="C96" s="37">
        <v>2</v>
      </c>
      <c r="D96" s="45">
        <v>1</v>
      </c>
      <c r="E96" s="26"/>
      <c r="F96" s="25"/>
      <c r="G96" s="45" t="s">
        <v>96</v>
      </c>
      <c r="H96" s="145">
        <v>67</v>
      </c>
      <c r="I96" s="89">
        <f>I97</f>
        <v>0</v>
      </c>
      <c r="J96" s="90">
        <f t="shared" si="9"/>
        <v>0</v>
      </c>
      <c r="K96" s="91">
        <f t="shared" si="9"/>
        <v>0</v>
      </c>
      <c r="L96" s="89">
        <f t="shared" si="9"/>
        <v>0</v>
      </c>
    </row>
    <row r="97" spans="1:12" ht="15" customHeight="1">
      <c r="A97" s="27">
        <v>2</v>
      </c>
      <c r="B97" s="26">
        <v>5</v>
      </c>
      <c r="C97" s="37">
        <v>2</v>
      </c>
      <c r="D97" s="45">
        <v>1</v>
      </c>
      <c r="E97" s="26">
        <v>1</v>
      </c>
      <c r="F97" s="25"/>
      <c r="G97" s="45" t="s">
        <v>96</v>
      </c>
      <c r="H97" s="145">
        <v>68</v>
      </c>
      <c r="I97" s="89">
        <f>SUM(I98:I99)</f>
        <v>0</v>
      </c>
      <c r="J97" s="90">
        <f>SUM(J98:J99)</f>
        <v>0</v>
      </c>
      <c r="K97" s="91">
        <f>SUM(K98:K99)</f>
        <v>0</v>
      </c>
      <c r="L97" s="89">
        <f>SUM(L98:L99)</f>
        <v>0</v>
      </c>
    </row>
    <row r="98" spans="1:12" ht="25.5">
      <c r="A98" s="27">
        <v>2</v>
      </c>
      <c r="B98" s="26">
        <v>5</v>
      </c>
      <c r="C98" s="37">
        <v>2</v>
      </c>
      <c r="D98" s="45">
        <v>1</v>
      </c>
      <c r="E98" s="26">
        <v>1</v>
      </c>
      <c r="F98" s="25">
        <v>1</v>
      </c>
      <c r="G98" s="168" t="s">
        <v>580</v>
      </c>
      <c r="H98" s="145">
        <v>69</v>
      </c>
      <c r="I98" s="81"/>
      <c r="J98" s="81"/>
      <c r="K98" s="81"/>
      <c r="L98" s="81"/>
    </row>
    <row r="99" spans="1:12" ht="25.5" customHeight="1">
      <c r="A99" s="27">
        <v>2</v>
      </c>
      <c r="B99" s="26">
        <v>5</v>
      </c>
      <c r="C99" s="37">
        <v>2</v>
      </c>
      <c r="D99" s="45">
        <v>1</v>
      </c>
      <c r="E99" s="26">
        <v>1</v>
      </c>
      <c r="F99" s="25">
        <v>2</v>
      </c>
      <c r="G99" s="168" t="s">
        <v>581</v>
      </c>
      <c r="H99" s="145">
        <v>70</v>
      </c>
      <c r="I99" s="81"/>
      <c r="J99" s="81"/>
      <c r="K99" s="81"/>
      <c r="L99" s="81"/>
    </row>
    <row r="100" spans="1:12" ht="28.5" customHeight="1">
      <c r="A100" s="27">
        <v>2</v>
      </c>
      <c r="B100" s="26">
        <v>5</v>
      </c>
      <c r="C100" s="37">
        <v>3</v>
      </c>
      <c r="D100" s="45"/>
      <c r="E100" s="26"/>
      <c r="F100" s="25"/>
      <c r="G100" s="168" t="s">
        <v>582</v>
      </c>
      <c r="H100" s="145">
        <v>71</v>
      </c>
      <c r="I100" s="89">
        <f>I101</f>
        <v>0</v>
      </c>
      <c r="J100" s="90">
        <f t="shared" ref="J100:L101" si="10">J101</f>
        <v>0</v>
      </c>
      <c r="K100" s="91">
        <f t="shared" si="10"/>
        <v>0</v>
      </c>
      <c r="L100" s="89">
        <f t="shared" si="10"/>
        <v>0</v>
      </c>
    </row>
    <row r="101" spans="1:12" ht="27" customHeight="1">
      <c r="A101" s="27">
        <v>2</v>
      </c>
      <c r="B101" s="26">
        <v>5</v>
      </c>
      <c r="C101" s="37">
        <v>3</v>
      </c>
      <c r="D101" s="45">
        <v>1</v>
      </c>
      <c r="E101" s="26"/>
      <c r="F101" s="25"/>
      <c r="G101" s="168" t="s">
        <v>583</v>
      </c>
      <c r="H101" s="145">
        <v>72</v>
      </c>
      <c r="I101" s="89">
        <f>I102</f>
        <v>0</v>
      </c>
      <c r="J101" s="90">
        <f t="shared" si="10"/>
        <v>0</v>
      </c>
      <c r="K101" s="91">
        <f t="shared" si="10"/>
        <v>0</v>
      </c>
      <c r="L101" s="89">
        <f t="shared" si="10"/>
        <v>0</v>
      </c>
    </row>
    <row r="102" spans="1:12" ht="30" customHeight="1">
      <c r="A102" s="30">
        <v>2</v>
      </c>
      <c r="B102" s="34">
        <v>5</v>
      </c>
      <c r="C102" s="39">
        <v>3</v>
      </c>
      <c r="D102" s="9">
        <v>1</v>
      </c>
      <c r="E102" s="34">
        <v>1</v>
      </c>
      <c r="F102" s="42"/>
      <c r="G102" s="171" t="s">
        <v>583</v>
      </c>
      <c r="H102" s="145">
        <v>73</v>
      </c>
      <c r="I102" s="104">
        <f>SUM(I103:I104)</f>
        <v>0</v>
      </c>
      <c r="J102" s="108">
        <f>SUM(J103:J104)</f>
        <v>0</v>
      </c>
      <c r="K102" s="109">
        <f>SUM(K103:K104)</f>
        <v>0</v>
      </c>
      <c r="L102" s="104">
        <f>SUM(L103:L104)</f>
        <v>0</v>
      </c>
    </row>
    <row r="103" spans="1:12" ht="26.25" customHeight="1">
      <c r="A103" s="27">
        <v>2</v>
      </c>
      <c r="B103" s="26">
        <v>5</v>
      </c>
      <c r="C103" s="37">
        <v>3</v>
      </c>
      <c r="D103" s="45">
        <v>1</v>
      </c>
      <c r="E103" s="26">
        <v>1</v>
      </c>
      <c r="F103" s="25">
        <v>1</v>
      </c>
      <c r="G103" s="168" t="s">
        <v>583</v>
      </c>
      <c r="H103" s="145">
        <v>74</v>
      </c>
      <c r="I103" s="81"/>
      <c r="J103" s="81"/>
      <c r="K103" s="81"/>
      <c r="L103" s="81"/>
    </row>
    <row r="104" spans="1:12" ht="26.25" customHeight="1">
      <c r="A104" s="30">
        <v>2</v>
      </c>
      <c r="B104" s="34">
        <v>5</v>
      </c>
      <c r="C104" s="39">
        <v>3</v>
      </c>
      <c r="D104" s="9">
        <v>1</v>
      </c>
      <c r="E104" s="34">
        <v>1</v>
      </c>
      <c r="F104" s="42">
        <v>2</v>
      </c>
      <c r="G104" s="171" t="s">
        <v>565</v>
      </c>
      <c r="H104" s="145">
        <v>75</v>
      </c>
      <c r="I104" s="81"/>
      <c r="J104" s="81"/>
      <c r="K104" s="81"/>
      <c r="L104" s="81"/>
    </row>
    <row r="105" spans="1:12" ht="27.75" customHeight="1">
      <c r="A105" s="249">
        <v>2</v>
      </c>
      <c r="B105" s="250">
        <v>5</v>
      </c>
      <c r="C105" s="169">
        <v>3</v>
      </c>
      <c r="D105" s="171">
        <v>2</v>
      </c>
      <c r="E105" s="250"/>
      <c r="F105" s="251"/>
      <c r="G105" s="171" t="s">
        <v>212</v>
      </c>
      <c r="H105" s="145">
        <v>76</v>
      </c>
      <c r="I105" s="104">
        <f>I106</f>
        <v>0</v>
      </c>
      <c r="J105" s="104">
        <f t="shared" ref="J105:L105" si="11">J106</f>
        <v>0</v>
      </c>
      <c r="K105" s="104">
        <f t="shared" si="11"/>
        <v>0</v>
      </c>
      <c r="L105" s="104">
        <f t="shared" si="11"/>
        <v>0</v>
      </c>
    </row>
    <row r="106" spans="1:12" ht="25.5" customHeight="1">
      <c r="A106" s="249">
        <v>2</v>
      </c>
      <c r="B106" s="250">
        <v>5</v>
      </c>
      <c r="C106" s="169">
        <v>3</v>
      </c>
      <c r="D106" s="171">
        <v>2</v>
      </c>
      <c r="E106" s="250">
        <v>1</v>
      </c>
      <c r="F106" s="251"/>
      <c r="G106" s="171" t="s">
        <v>212</v>
      </c>
      <c r="H106" s="145">
        <v>77</v>
      </c>
      <c r="I106" s="104">
        <f>SUM(I107:I108)</f>
        <v>0</v>
      </c>
      <c r="J106" s="104">
        <f t="shared" ref="J106:L106" si="12">SUM(J107:J108)</f>
        <v>0</v>
      </c>
      <c r="K106" s="104">
        <f t="shared" si="12"/>
        <v>0</v>
      </c>
      <c r="L106" s="104">
        <f t="shared" si="12"/>
        <v>0</v>
      </c>
    </row>
    <row r="107" spans="1:12" ht="30" customHeight="1">
      <c r="A107" s="249">
        <v>2</v>
      </c>
      <c r="B107" s="250">
        <v>5</v>
      </c>
      <c r="C107" s="169">
        <v>3</v>
      </c>
      <c r="D107" s="171">
        <v>2</v>
      </c>
      <c r="E107" s="250">
        <v>1</v>
      </c>
      <c r="F107" s="251">
        <v>1</v>
      </c>
      <c r="G107" s="171" t="s">
        <v>212</v>
      </c>
      <c r="H107" s="145">
        <v>78</v>
      </c>
      <c r="I107" s="81"/>
      <c r="J107" s="81"/>
      <c r="K107" s="81"/>
      <c r="L107" s="81"/>
    </row>
    <row r="108" spans="1:12" ht="18" customHeight="1">
      <c r="A108" s="249">
        <v>2</v>
      </c>
      <c r="B108" s="250">
        <v>5</v>
      </c>
      <c r="C108" s="169">
        <v>3</v>
      </c>
      <c r="D108" s="171">
        <v>2</v>
      </c>
      <c r="E108" s="250">
        <v>1</v>
      </c>
      <c r="F108" s="251">
        <v>2</v>
      </c>
      <c r="G108" s="171" t="s">
        <v>213</v>
      </c>
      <c r="H108" s="145">
        <v>79</v>
      </c>
      <c r="I108" s="81"/>
      <c r="J108" s="81"/>
      <c r="K108" s="81"/>
      <c r="L108" s="81"/>
    </row>
    <row r="109" spans="1:12" ht="16.5" customHeight="1">
      <c r="A109" s="33">
        <v>2</v>
      </c>
      <c r="B109" s="35">
        <v>6</v>
      </c>
      <c r="C109" s="40"/>
      <c r="D109" s="46"/>
      <c r="E109" s="35"/>
      <c r="F109" s="43"/>
      <c r="G109" s="102" t="s">
        <v>43</v>
      </c>
      <c r="H109" s="145">
        <v>80</v>
      </c>
      <c r="I109" s="89">
        <f>SUM(I110+I115+I119+I123+I127)</f>
        <v>0</v>
      </c>
      <c r="J109" s="90">
        <f>SUM(J110+J115+J119+J123+J127)</f>
        <v>0</v>
      </c>
      <c r="K109" s="91">
        <f>SUM(K110+K115+K119+K123+K127)</f>
        <v>0</v>
      </c>
      <c r="L109" s="89">
        <f>SUM(L110+L115+L119+L123+L127)</f>
        <v>0</v>
      </c>
    </row>
    <row r="110" spans="1:12" ht="14.25" customHeight="1">
      <c r="A110" s="30">
        <v>2</v>
      </c>
      <c r="B110" s="34">
        <v>6</v>
      </c>
      <c r="C110" s="39">
        <v>1</v>
      </c>
      <c r="D110" s="9"/>
      <c r="E110" s="34"/>
      <c r="F110" s="42"/>
      <c r="G110" s="171" t="s">
        <v>98</v>
      </c>
      <c r="H110" s="145">
        <v>81</v>
      </c>
      <c r="I110" s="104">
        <f>I111</f>
        <v>0</v>
      </c>
      <c r="J110" s="108">
        <f t="shared" ref="J110:L111" si="13">J111</f>
        <v>0</v>
      </c>
      <c r="K110" s="109">
        <f t="shared" si="13"/>
        <v>0</v>
      </c>
      <c r="L110" s="104">
        <f t="shared" si="13"/>
        <v>0</v>
      </c>
    </row>
    <row r="111" spans="1:12" ht="14.25" customHeight="1">
      <c r="A111" s="27">
        <v>2</v>
      </c>
      <c r="B111" s="26">
        <v>6</v>
      </c>
      <c r="C111" s="37">
        <v>1</v>
      </c>
      <c r="D111" s="45">
        <v>1</v>
      </c>
      <c r="E111" s="26"/>
      <c r="F111" s="25"/>
      <c r="G111" s="45" t="s">
        <v>98</v>
      </c>
      <c r="H111" s="145">
        <v>82</v>
      </c>
      <c r="I111" s="89">
        <f>I112</f>
        <v>0</v>
      </c>
      <c r="J111" s="90">
        <f t="shared" si="13"/>
        <v>0</v>
      </c>
      <c r="K111" s="91">
        <f t="shared" si="13"/>
        <v>0</v>
      </c>
      <c r="L111" s="89">
        <f t="shared" si="13"/>
        <v>0</v>
      </c>
    </row>
    <row r="112" spans="1:12">
      <c r="A112" s="27">
        <v>2</v>
      </c>
      <c r="B112" s="26">
        <v>6</v>
      </c>
      <c r="C112" s="37">
        <v>1</v>
      </c>
      <c r="D112" s="45">
        <v>1</v>
      </c>
      <c r="E112" s="26">
        <v>1</v>
      </c>
      <c r="F112" s="25"/>
      <c r="G112" s="45" t="s">
        <v>98</v>
      </c>
      <c r="H112" s="145">
        <v>83</v>
      </c>
      <c r="I112" s="89">
        <f>SUM(I113:I114)</f>
        <v>0</v>
      </c>
      <c r="J112" s="90">
        <f>SUM(J113:J114)</f>
        <v>0</v>
      </c>
      <c r="K112" s="91">
        <f>SUM(K113:K114)</f>
        <v>0</v>
      </c>
      <c r="L112" s="89">
        <f>SUM(L113:L114)</f>
        <v>0</v>
      </c>
    </row>
    <row r="113" spans="1:12" ht="13.5" customHeight="1">
      <c r="A113" s="27">
        <v>2</v>
      </c>
      <c r="B113" s="26">
        <v>6</v>
      </c>
      <c r="C113" s="37">
        <v>1</v>
      </c>
      <c r="D113" s="45">
        <v>1</v>
      </c>
      <c r="E113" s="26">
        <v>1</v>
      </c>
      <c r="F113" s="25">
        <v>1</v>
      </c>
      <c r="G113" s="45" t="s">
        <v>44</v>
      </c>
      <c r="H113" s="145">
        <v>84</v>
      </c>
      <c r="I113" s="81"/>
      <c r="J113" s="81"/>
      <c r="K113" s="81"/>
      <c r="L113" s="81"/>
    </row>
    <row r="114" spans="1:12">
      <c r="A114" s="48">
        <v>2</v>
      </c>
      <c r="B114" s="36">
        <v>6</v>
      </c>
      <c r="C114" s="41">
        <v>1</v>
      </c>
      <c r="D114" s="47">
        <v>1</v>
      </c>
      <c r="E114" s="36">
        <v>1</v>
      </c>
      <c r="F114" s="44">
        <v>2</v>
      </c>
      <c r="G114" s="47" t="s">
        <v>99</v>
      </c>
      <c r="H114" s="145">
        <v>85</v>
      </c>
      <c r="I114" s="78"/>
      <c r="J114" s="78"/>
      <c r="K114" s="78"/>
      <c r="L114" s="78"/>
    </row>
    <row r="115" spans="1:12" ht="25.5">
      <c r="A115" s="27">
        <v>2</v>
      </c>
      <c r="B115" s="26">
        <v>6</v>
      </c>
      <c r="C115" s="37">
        <v>2</v>
      </c>
      <c r="D115" s="45"/>
      <c r="E115" s="26"/>
      <c r="F115" s="25"/>
      <c r="G115" s="168" t="s">
        <v>684</v>
      </c>
      <c r="H115" s="145">
        <v>86</v>
      </c>
      <c r="I115" s="89">
        <f>I116</f>
        <v>0</v>
      </c>
      <c r="J115" s="90">
        <f t="shared" ref="J115:L117" si="14">J116</f>
        <v>0</v>
      </c>
      <c r="K115" s="91">
        <f t="shared" si="14"/>
        <v>0</v>
      </c>
      <c r="L115" s="89">
        <f t="shared" si="14"/>
        <v>0</v>
      </c>
    </row>
    <row r="116" spans="1:12" ht="14.25" customHeight="1">
      <c r="A116" s="27">
        <v>2</v>
      </c>
      <c r="B116" s="26">
        <v>6</v>
      </c>
      <c r="C116" s="37">
        <v>2</v>
      </c>
      <c r="D116" s="45">
        <v>1</v>
      </c>
      <c r="E116" s="26"/>
      <c r="F116" s="25"/>
      <c r="G116" s="168" t="s">
        <v>684</v>
      </c>
      <c r="H116" s="145">
        <v>87</v>
      </c>
      <c r="I116" s="89">
        <f>I117</f>
        <v>0</v>
      </c>
      <c r="J116" s="90">
        <f t="shared" si="14"/>
        <v>0</v>
      </c>
      <c r="K116" s="91">
        <f t="shared" si="14"/>
        <v>0</v>
      </c>
      <c r="L116" s="89">
        <f t="shared" si="14"/>
        <v>0</v>
      </c>
    </row>
    <row r="117" spans="1:12" ht="14.25" customHeight="1">
      <c r="A117" s="27">
        <v>2</v>
      </c>
      <c r="B117" s="26">
        <v>6</v>
      </c>
      <c r="C117" s="37">
        <v>2</v>
      </c>
      <c r="D117" s="45">
        <v>1</v>
      </c>
      <c r="E117" s="26">
        <v>1</v>
      </c>
      <c r="F117" s="25"/>
      <c r="G117" s="168" t="s">
        <v>684</v>
      </c>
      <c r="H117" s="145">
        <v>88</v>
      </c>
      <c r="I117" s="110">
        <f>I118</f>
        <v>0</v>
      </c>
      <c r="J117" s="111">
        <f t="shared" si="14"/>
        <v>0</v>
      </c>
      <c r="K117" s="112">
        <f t="shared" si="14"/>
        <v>0</v>
      </c>
      <c r="L117" s="110">
        <f t="shared" si="14"/>
        <v>0</v>
      </c>
    </row>
    <row r="118" spans="1:12" ht="25.5">
      <c r="A118" s="27">
        <v>2</v>
      </c>
      <c r="B118" s="26">
        <v>6</v>
      </c>
      <c r="C118" s="37">
        <v>2</v>
      </c>
      <c r="D118" s="45">
        <v>1</v>
      </c>
      <c r="E118" s="26">
        <v>1</v>
      </c>
      <c r="F118" s="25">
        <v>1</v>
      </c>
      <c r="G118" s="168" t="s">
        <v>684</v>
      </c>
      <c r="H118" s="145">
        <v>89</v>
      </c>
      <c r="I118" s="81"/>
      <c r="J118" s="81"/>
      <c r="K118" s="81"/>
      <c r="L118" s="81"/>
    </row>
    <row r="119" spans="1:12" ht="26.25" customHeight="1">
      <c r="A119" s="48">
        <v>2</v>
      </c>
      <c r="B119" s="36">
        <v>6</v>
      </c>
      <c r="C119" s="41">
        <v>3</v>
      </c>
      <c r="D119" s="47"/>
      <c r="E119" s="36"/>
      <c r="F119" s="44"/>
      <c r="G119" s="167" t="s">
        <v>45</v>
      </c>
      <c r="H119" s="145">
        <v>90</v>
      </c>
      <c r="I119" s="86">
        <f>I120</f>
        <v>0</v>
      </c>
      <c r="J119" s="87">
        <f t="shared" ref="J119:L121" si="15">J120</f>
        <v>0</v>
      </c>
      <c r="K119" s="88">
        <f t="shared" si="15"/>
        <v>0</v>
      </c>
      <c r="L119" s="86">
        <f t="shared" si="15"/>
        <v>0</v>
      </c>
    </row>
    <row r="120" spans="1:12" ht="25.5">
      <c r="A120" s="27">
        <v>2</v>
      </c>
      <c r="B120" s="26">
        <v>6</v>
      </c>
      <c r="C120" s="37">
        <v>3</v>
      </c>
      <c r="D120" s="45">
        <v>1</v>
      </c>
      <c r="E120" s="26"/>
      <c r="F120" s="25"/>
      <c r="G120" s="45" t="s">
        <v>45</v>
      </c>
      <c r="H120" s="145">
        <v>91</v>
      </c>
      <c r="I120" s="89">
        <f>I121</f>
        <v>0</v>
      </c>
      <c r="J120" s="90">
        <f t="shared" si="15"/>
        <v>0</v>
      </c>
      <c r="K120" s="91">
        <f t="shared" si="15"/>
        <v>0</v>
      </c>
      <c r="L120" s="89">
        <f t="shared" si="15"/>
        <v>0</v>
      </c>
    </row>
    <row r="121" spans="1:12" ht="26.25" customHeight="1">
      <c r="A121" s="27">
        <v>2</v>
      </c>
      <c r="B121" s="26">
        <v>6</v>
      </c>
      <c r="C121" s="37">
        <v>3</v>
      </c>
      <c r="D121" s="45">
        <v>1</v>
      </c>
      <c r="E121" s="26">
        <v>1</v>
      </c>
      <c r="F121" s="25"/>
      <c r="G121" s="45" t="s">
        <v>45</v>
      </c>
      <c r="H121" s="145">
        <v>92</v>
      </c>
      <c r="I121" s="89">
        <f>I122</f>
        <v>0</v>
      </c>
      <c r="J121" s="90">
        <f t="shared" si="15"/>
        <v>0</v>
      </c>
      <c r="K121" s="91">
        <f t="shared" si="15"/>
        <v>0</v>
      </c>
      <c r="L121" s="89">
        <f t="shared" si="15"/>
        <v>0</v>
      </c>
    </row>
    <row r="122" spans="1:12" ht="27" customHeight="1">
      <c r="A122" s="27">
        <v>2</v>
      </c>
      <c r="B122" s="26">
        <v>6</v>
      </c>
      <c r="C122" s="37">
        <v>3</v>
      </c>
      <c r="D122" s="45">
        <v>1</v>
      </c>
      <c r="E122" s="26">
        <v>1</v>
      </c>
      <c r="F122" s="25">
        <v>1</v>
      </c>
      <c r="G122" s="45" t="s">
        <v>45</v>
      </c>
      <c r="H122" s="145">
        <v>93</v>
      </c>
      <c r="I122" s="81"/>
      <c r="J122" s="81"/>
      <c r="K122" s="81"/>
      <c r="L122" s="81"/>
    </row>
    <row r="123" spans="1:12" ht="25.5">
      <c r="A123" s="48">
        <v>2</v>
      </c>
      <c r="B123" s="36">
        <v>6</v>
      </c>
      <c r="C123" s="41">
        <v>4</v>
      </c>
      <c r="D123" s="47"/>
      <c r="E123" s="36"/>
      <c r="F123" s="44"/>
      <c r="G123" s="167" t="s">
        <v>46</v>
      </c>
      <c r="H123" s="145">
        <v>94</v>
      </c>
      <c r="I123" s="86">
        <f>I124</f>
        <v>0</v>
      </c>
      <c r="J123" s="87">
        <f t="shared" ref="J123:L125" si="16">J124</f>
        <v>0</v>
      </c>
      <c r="K123" s="88">
        <f t="shared" si="16"/>
        <v>0</v>
      </c>
      <c r="L123" s="86">
        <f t="shared" si="16"/>
        <v>0</v>
      </c>
    </row>
    <row r="124" spans="1:12" ht="27" customHeight="1">
      <c r="A124" s="27">
        <v>2</v>
      </c>
      <c r="B124" s="26">
        <v>6</v>
      </c>
      <c r="C124" s="37">
        <v>4</v>
      </c>
      <c r="D124" s="45">
        <v>1</v>
      </c>
      <c r="E124" s="26"/>
      <c r="F124" s="25"/>
      <c r="G124" s="45" t="s">
        <v>46</v>
      </c>
      <c r="H124" s="145">
        <v>95</v>
      </c>
      <c r="I124" s="89">
        <f>I125</f>
        <v>0</v>
      </c>
      <c r="J124" s="90">
        <f t="shared" si="16"/>
        <v>0</v>
      </c>
      <c r="K124" s="91">
        <f t="shared" si="16"/>
        <v>0</v>
      </c>
      <c r="L124" s="89">
        <f t="shared" si="16"/>
        <v>0</v>
      </c>
    </row>
    <row r="125" spans="1:12" ht="27" customHeight="1">
      <c r="A125" s="27">
        <v>2</v>
      </c>
      <c r="B125" s="26">
        <v>6</v>
      </c>
      <c r="C125" s="37">
        <v>4</v>
      </c>
      <c r="D125" s="45">
        <v>1</v>
      </c>
      <c r="E125" s="26">
        <v>1</v>
      </c>
      <c r="F125" s="25"/>
      <c r="G125" s="45" t="s">
        <v>46</v>
      </c>
      <c r="H125" s="145">
        <v>96</v>
      </c>
      <c r="I125" s="89">
        <f>I126</f>
        <v>0</v>
      </c>
      <c r="J125" s="90">
        <f t="shared" si="16"/>
        <v>0</v>
      </c>
      <c r="K125" s="91">
        <f t="shared" si="16"/>
        <v>0</v>
      </c>
      <c r="L125" s="89">
        <f t="shared" si="16"/>
        <v>0</v>
      </c>
    </row>
    <row r="126" spans="1:12" ht="27.75" customHeight="1">
      <c r="A126" s="27">
        <v>2</v>
      </c>
      <c r="B126" s="26">
        <v>6</v>
      </c>
      <c r="C126" s="37">
        <v>4</v>
      </c>
      <c r="D126" s="45">
        <v>1</v>
      </c>
      <c r="E126" s="26">
        <v>1</v>
      </c>
      <c r="F126" s="25">
        <v>1</v>
      </c>
      <c r="G126" s="45" t="s">
        <v>46</v>
      </c>
      <c r="H126" s="145">
        <v>97</v>
      </c>
      <c r="I126" s="81"/>
      <c r="J126" s="81"/>
      <c r="K126" s="81"/>
      <c r="L126" s="81"/>
    </row>
    <row r="127" spans="1:12" ht="27" customHeight="1">
      <c r="A127" s="30">
        <v>2</v>
      </c>
      <c r="B127" s="49">
        <v>6</v>
      </c>
      <c r="C127" s="50">
        <v>5</v>
      </c>
      <c r="D127" s="51"/>
      <c r="E127" s="49"/>
      <c r="F127" s="24"/>
      <c r="G127" s="170" t="s">
        <v>584</v>
      </c>
      <c r="H127" s="145">
        <v>98</v>
      </c>
      <c r="I127" s="105">
        <f>I128</f>
        <v>0</v>
      </c>
      <c r="J127" s="106">
        <f t="shared" ref="J127:L129" si="17">J128</f>
        <v>0</v>
      </c>
      <c r="K127" s="107">
        <f t="shared" si="17"/>
        <v>0</v>
      </c>
      <c r="L127" s="105">
        <f t="shared" si="17"/>
        <v>0</v>
      </c>
    </row>
    <row r="128" spans="1:12" ht="29.25" customHeight="1">
      <c r="A128" s="27">
        <v>2</v>
      </c>
      <c r="B128" s="26">
        <v>6</v>
      </c>
      <c r="C128" s="37">
        <v>5</v>
      </c>
      <c r="D128" s="45">
        <v>1</v>
      </c>
      <c r="E128" s="26"/>
      <c r="F128" s="25"/>
      <c r="G128" s="170" t="s">
        <v>585</v>
      </c>
      <c r="H128" s="145">
        <v>99</v>
      </c>
      <c r="I128" s="89">
        <f>I129</f>
        <v>0</v>
      </c>
      <c r="J128" s="90">
        <f t="shared" si="17"/>
        <v>0</v>
      </c>
      <c r="K128" s="91">
        <f t="shared" si="17"/>
        <v>0</v>
      </c>
      <c r="L128" s="89">
        <f t="shared" si="17"/>
        <v>0</v>
      </c>
    </row>
    <row r="129" spans="1:12" ht="25.5" customHeight="1">
      <c r="A129" s="27">
        <v>2</v>
      </c>
      <c r="B129" s="26">
        <v>6</v>
      </c>
      <c r="C129" s="37">
        <v>5</v>
      </c>
      <c r="D129" s="45">
        <v>1</v>
      </c>
      <c r="E129" s="26">
        <v>1</v>
      </c>
      <c r="F129" s="25"/>
      <c r="G129" s="170" t="s">
        <v>584</v>
      </c>
      <c r="H129" s="145">
        <v>100</v>
      </c>
      <c r="I129" s="89">
        <f>I130</f>
        <v>0</v>
      </c>
      <c r="J129" s="90">
        <f t="shared" si="17"/>
        <v>0</v>
      </c>
      <c r="K129" s="91">
        <f t="shared" si="17"/>
        <v>0</v>
      </c>
      <c r="L129" s="89">
        <f t="shared" si="17"/>
        <v>0</v>
      </c>
    </row>
    <row r="130" spans="1:12" ht="27.75" customHeight="1">
      <c r="A130" s="26">
        <v>2</v>
      </c>
      <c r="B130" s="37">
        <v>6</v>
      </c>
      <c r="C130" s="26">
        <v>5</v>
      </c>
      <c r="D130" s="26">
        <v>1</v>
      </c>
      <c r="E130" s="45">
        <v>1</v>
      </c>
      <c r="F130" s="25">
        <v>1</v>
      </c>
      <c r="G130" s="170" t="s">
        <v>586</v>
      </c>
      <c r="H130" s="145">
        <v>101</v>
      </c>
      <c r="I130" s="81"/>
      <c r="J130" s="81"/>
      <c r="K130" s="81"/>
      <c r="L130" s="81"/>
    </row>
    <row r="131" spans="1:12" ht="14.25" customHeight="1">
      <c r="A131" s="33">
        <v>2</v>
      </c>
      <c r="B131" s="35">
        <v>7</v>
      </c>
      <c r="C131" s="35"/>
      <c r="D131" s="40"/>
      <c r="E131" s="40"/>
      <c r="F131" s="53"/>
      <c r="G131" s="46" t="s">
        <v>102</v>
      </c>
      <c r="H131" s="145">
        <v>102</v>
      </c>
      <c r="I131" s="91">
        <f>SUM(I132+I137+I145)</f>
        <v>10200</v>
      </c>
      <c r="J131" s="90">
        <f>SUM(J132+J137+J145)</f>
        <v>2000</v>
      </c>
      <c r="K131" s="91">
        <f>SUM(K132+K137+K145)</f>
        <v>215</v>
      </c>
      <c r="L131" s="89">
        <f>SUM(L132+L137+L145)</f>
        <v>0</v>
      </c>
    </row>
    <row r="132" spans="1:12">
      <c r="A132" s="27">
        <v>2</v>
      </c>
      <c r="B132" s="26">
        <v>7</v>
      </c>
      <c r="C132" s="26">
        <v>1</v>
      </c>
      <c r="D132" s="37"/>
      <c r="E132" s="37"/>
      <c r="F132" s="31"/>
      <c r="G132" s="168" t="s">
        <v>103</v>
      </c>
      <c r="H132" s="145">
        <v>103</v>
      </c>
      <c r="I132" s="91">
        <f>I133</f>
        <v>0</v>
      </c>
      <c r="J132" s="90">
        <f t="shared" ref="J132:L133" si="18">J133</f>
        <v>0</v>
      </c>
      <c r="K132" s="91">
        <f t="shared" si="18"/>
        <v>0</v>
      </c>
      <c r="L132" s="89">
        <f t="shared" si="18"/>
        <v>0</v>
      </c>
    </row>
    <row r="133" spans="1:12" ht="14.25" customHeight="1">
      <c r="A133" s="27">
        <v>2</v>
      </c>
      <c r="B133" s="26">
        <v>7</v>
      </c>
      <c r="C133" s="26">
        <v>1</v>
      </c>
      <c r="D133" s="37">
        <v>1</v>
      </c>
      <c r="E133" s="37"/>
      <c r="F133" s="31"/>
      <c r="G133" s="45" t="s">
        <v>103</v>
      </c>
      <c r="H133" s="145">
        <v>104</v>
      </c>
      <c r="I133" s="91">
        <f>I134</f>
        <v>0</v>
      </c>
      <c r="J133" s="90">
        <f t="shared" si="18"/>
        <v>0</v>
      </c>
      <c r="K133" s="91">
        <f t="shared" si="18"/>
        <v>0</v>
      </c>
      <c r="L133" s="89">
        <f t="shared" si="18"/>
        <v>0</v>
      </c>
    </row>
    <row r="134" spans="1:12" ht="15.75" customHeight="1">
      <c r="A134" s="27">
        <v>2</v>
      </c>
      <c r="B134" s="26">
        <v>7</v>
      </c>
      <c r="C134" s="26">
        <v>1</v>
      </c>
      <c r="D134" s="37">
        <v>1</v>
      </c>
      <c r="E134" s="37">
        <v>1</v>
      </c>
      <c r="F134" s="31"/>
      <c r="G134" s="45" t="s">
        <v>103</v>
      </c>
      <c r="H134" s="145">
        <v>105</v>
      </c>
      <c r="I134" s="91">
        <f>SUM(I135:I136)</f>
        <v>0</v>
      </c>
      <c r="J134" s="90">
        <f>SUM(J135:J136)</f>
        <v>0</v>
      </c>
      <c r="K134" s="91">
        <f>SUM(K135:K136)</f>
        <v>0</v>
      </c>
      <c r="L134" s="89">
        <f>SUM(L135:L136)</f>
        <v>0</v>
      </c>
    </row>
    <row r="135" spans="1:12" ht="14.25" customHeight="1">
      <c r="A135" s="48">
        <v>2</v>
      </c>
      <c r="B135" s="36">
        <v>7</v>
      </c>
      <c r="C135" s="48">
        <v>1</v>
      </c>
      <c r="D135" s="26">
        <v>1</v>
      </c>
      <c r="E135" s="41">
        <v>1</v>
      </c>
      <c r="F135" s="29">
        <v>1</v>
      </c>
      <c r="G135" s="47" t="s">
        <v>104</v>
      </c>
      <c r="H135" s="145">
        <v>106</v>
      </c>
      <c r="I135" s="79"/>
      <c r="J135" s="79"/>
      <c r="K135" s="79"/>
      <c r="L135" s="79"/>
    </row>
    <row r="136" spans="1:12" ht="14.25" customHeight="1">
      <c r="A136" s="26">
        <v>2</v>
      </c>
      <c r="B136" s="26">
        <v>7</v>
      </c>
      <c r="C136" s="27">
        <v>1</v>
      </c>
      <c r="D136" s="26">
        <v>1</v>
      </c>
      <c r="E136" s="37">
        <v>1</v>
      </c>
      <c r="F136" s="31">
        <v>2</v>
      </c>
      <c r="G136" s="45" t="s">
        <v>105</v>
      </c>
      <c r="H136" s="145">
        <v>107</v>
      </c>
      <c r="I136" s="80"/>
      <c r="J136" s="80"/>
      <c r="K136" s="80"/>
      <c r="L136" s="80"/>
    </row>
    <row r="137" spans="1:12" ht="25.5">
      <c r="A137" s="30">
        <v>2</v>
      </c>
      <c r="B137" s="34">
        <v>7</v>
      </c>
      <c r="C137" s="30">
        <v>2</v>
      </c>
      <c r="D137" s="34"/>
      <c r="E137" s="39"/>
      <c r="F137" s="54"/>
      <c r="G137" s="171" t="s">
        <v>652</v>
      </c>
      <c r="H137" s="145">
        <v>108</v>
      </c>
      <c r="I137" s="109">
        <f>I138</f>
        <v>0</v>
      </c>
      <c r="J137" s="108">
        <f t="shared" ref="J137:L138" si="19">J138</f>
        <v>0</v>
      </c>
      <c r="K137" s="109">
        <f t="shared" si="19"/>
        <v>0</v>
      </c>
      <c r="L137" s="104">
        <f t="shared" si="19"/>
        <v>0</v>
      </c>
    </row>
    <row r="138" spans="1:12" ht="25.5">
      <c r="A138" s="27">
        <v>2</v>
      </c>
      <c r="B138" s="26">
        <v>7</v>
      </c>
      <c r="C138" s="27">
        <v>2</v>
      </c>
      <c r="D138" s="26">
        <v>1</v>
      </c>
      <c r="E138" s="37"/>
      <c r="F138" s="31"/>
      <c r="G138" s="45" t="s">
        <v>47</v>
      </c>
      <c r="H138" s="145">
        <v>109</v>
      </c>
      <c r="I138" s="91">
        <f>I139</f>
        <v>0</v>
      </c>
      <c r="J138" s="90">
        <f t="shared" si="19"/>
        <v>0</v>
      </c>
      <c r="K138" s="91">
        <f t="shared" si="19"/>
        <v>0</v>
      </c>
      <c r="L138" s="89">
        <f t="shared" si="19"/>
        <v>0</v>
      </c>
    </row>
    <row r="139" spans="1:12" ht="25.5">
      <c r="A139" s="27">
        <v>2</v>
      </c>
      <c r="B139" s="26">
        <v>7</v>
      </c>
      <c r="C139" s="27">
        <v>2</v>
      </c>
      <c r="D139" s="26">
        <v>1</v>
      </c>
      <c r="E139" s="37">
        <v>1</v>
      </c>
      <c r="F139" s="31"/>
      <c r="G139" s="45" t="s">
        <v>47</v>
      </c>
      <c r="H139" s="145">
        <v>110</v>
      </c>
      <c r="I139" s="91">
        <f>SUM(I140:I141)</f>
        <v>0</v>
      </c>
      <c r="J139" s="90">
        <f>SUM(J140:J141)</f>
        <v>0</v>
      </c>
      <c r="K139" s="91">
        <f>SUM(K140:K141)</f>
        <v>0</v>
      </c>
      <c r="L139" s="89">
        <f>SUM(L140:L141)</f>
        <v>0</v>
      </c>
    </row>
    <row r="140" spans="1:12" ht="12" customHeight="1">
      <c r="A140" s="27">
        <v>2</v>
      </c>
      <c r="B140" s="26">
        <v>7</v>
      </c>
      <c r="C140" s="27">
        <v>2</v>
      </c>
      <c r="D140" s="26">
        <v>1</v>
      </c>
      <c r="E140" s="37">
        <v>1</v>
      </c>
      <c r="F140" s="31">
        <v>1</v>
      </c>
      <c r="G140" s="45" t="s">
        <v>106</v>
      </c>
      <c r="H140" s="145">
        <v>111</v>
      </c>
      <c r="I140" s="80"/>
      <c r="J140" s="80"/>
      <c r="K140" s="80"/>
      <c r="L140" s="80"/>
    </row>
    <row r="141" spans="1:12" ht="15" customHeight="1">
      <c r="A141" s="27">
        <v>2</v>
      </c>
      <c r="B141" s="26">
        <v>7</v>
      </c>
      <c r="C141" s="27">
        <v>2</v>
      </c>
      <c r="D141" s="26">
        <v>1</v>
      </c>
      <c r="E141" s="37">
        <v>1</v>
      </c>
      <c r="F141" s="31">
        <v>2</v>
      </c>
      <c r="G141" s="45" t="s">
        <v>107</v>
      </c>
      <c r="H141" s="145">
        <v>112</v>
      </c>
      <c r="I141" s="80"/>
      <c r="J141" s="80"/>
      <c r="K141" s="80"/>
      <c r="L141" s="80"/>
    </row>
    <row r="142" spans="1:12" ht="15" customHeight="1">
      <c r="A142" s="172">
        <v>2</v>
      </c>
      <c r="B142" s="65">
        <v>7</v>
      </c>
      <c r="C142" s="172">
        <v>2</v>
      </c>
      <c r="D142" s="65">
        <v>2</v>
      </c>
      <c r="E142" s="64"/>
      <c r="F142" s="247"/>
      <c r="G142" s="168" t="s">
        <v>215</v>
      </c>
      <c r="H142" s="145">
        <v>113</v>
      </c>
      <c r="I142" s="91">
        <f>I143</f>
        <v>0</v>
      </c>
      <c r="J142" s="91">
        <f t="shared" ref="J142:L142" si="20">J143</f>
        <v>0</v>
      </c>
      <c r="K142" s="91">
        <f t="shared" si="20"/>
        <v>0</v>
      </c>
      <c r="L142" s="91">
        <f t="shared" si="20"/>
        <v>0</v>
      </c>
    </row>
    <row r="143" spans="1:12" ht="15" customHeight="1">
      <c r="A143" s="172">
        <v>2</v>
      </c>
      <c r="B143" s="65">
        <v>7</v>
      </c>
      <c r="C143" s="172">
        <v>2</v>
      </c>
      <c r="D143" s="65">
        <v>2</v>
      </c>
      <c r="E143" s="64">
        <v>1</v>
      </c>
      <c r="F143" s="247"/>
      <c r="G143" s="168" t="s">
        <v>215</v>
      </c>
      <c r="H143" s="145">
        <v>114</v>
      </c>
      <c r="I143" s="91">
        <f>SUM(I144)</f>
        <v>0</v>
      </c>
      <c r="J143" s="91">
        <f t="shared" ref="J143:L143" si="21">SUM(J144)</f>
        <v>0</v>
      </c>
      <c r="K143" s="91">
        <f t="shared" si="21"/>
        <v>0</v>
      </c>
      <c r="L143" s="91">
        <f t="shared" si="21"/>
        <v>0</v>
      </c>
    </row>
    <row r="144" spans="1:12" ht="15" customHeight="1">
      <c r="A144" s="172">
        <v>2</v>
      </c>
      <c r="B144" s="65">
        <v>7</v>
      </c>
      <c r="C144" s="172">
        <v>2</v>
      </c>
      <c r="D144" s="65">
        <v>2</v>
      </c>
      <c r="E144" s="64">
        <v>1</v>
      </c>
      <c r="F144" s="247">
        <v>1</v>
      </c>
      <c r="G144" s="168" t="s">
        <v>215</v>
      </c>
      <c r="H144" s="145">
        <v>115</v>
      </c>
      <c r="I144" s="80"/>
      <c r="J144" s="80"/>
      <c r="K144" s="80"/>
      <c r="L144" s="80"/>
    </row>
    <row r="145" spans="1:12">
      <c r="A145" s="27">
        <v>2</v>
      </c>
      <c r="B145" s="26">
        <v>7</v>
      </c>
      <c r="C145" s="27">
        <v>3</v>
      </c>
      <c r="D145" s="26"/>
      <c r="E145" s="37"/>
      <c r="F145" s="31"/>
      <c r="G145" s="168" t="s">
        <v>108</v>
      </c>
      <c r="H145" s="145">
        <v>116</v>
      </c>
      <c r="I145" s="91">
        <f>I146</f>
        <v>10200</v>
      </c>
      <c r="J145" s="90">
        <f t="shared" ref="J145:L146" si="22">J146</f>
        <v>2000</v>
      </c>
      <c r="K145" s="91">
        <f t="shared" si="22"/>
        <v>215</v>
      </c>
      <c r="L145" s="89">
        <f t="shared" si="22"/>
        <v>0</v>
      </c>
    </row>
    <row r="146" spans="1:12">
      <c r="A146" s="30">
        <v>2</v>
      </c>
      <c r="B146" s="49">
        <v>7</v>
      </c>
      <c r="C146" s="58">
        <v>3</v>
      </c>
      <c r="D146" s="49">
        <v>1</v>
      </c>
      <c r="E146" s="50"/>
      <c r="F146" s="55"/>
      <c r="G146" s="51" t="s">
        <v>108</v>
      </c>
      <c r="H146" s="145">
        <v>117</v>
      </c>
      <c r="I146" s="107">
        <f>I147</f>
        <v>10200</v>
      </c>
      <c r="J146" s="106">
        <f t="shared" si="22"/>
        <v>2000</v>
      </c>
      <c r="K146" s="107">
        <f t="shared" si="22"/>
        <v>215</v>
      </c>
      <c r="L146" s="105">
        <f t="shared" si="22"/>
        <v>0</v>
      </c>
    </row>
    <row r="147" spans="1:12">
      <c r="A147" s="27">
        <v>2</v>
      </c>
      <c r="B147" s="26">
        <v>7</v>
      </c>
      <c r="C147" s="27">
        <v>3</v>
      </c>
      <c r="D147" s="26">
        <v>1</v>
      </c>
      <c r="E147" s="37">
        <v>1</v>
      </c>
      <c r="F147" s="31"/>
      <c r="G147" s="45" t="s">
        <v>108</v>
      </c>
      <c r="H147" s="145">
        <v>118</v>
      </c>
      <c r="I147" s="91">
        <f>SUM(I148:I149)</f>
        <v>10200</v>
      </c>
      <c r="J147" s="90">
        <f>SUM(J148:J149)</f>
        <v>2000</v>
      </c>
      <c r="K147" s="91">
        <f>SUM(K148:K149)</f>
        <v>215</v>
      </c>
      <c r="L147" s="89">
        <f>SUM(L148:L149)</f>
        <v>0</v>
      </c>
    </row>
    <row r="148" spans="1:12">
      <c r="A148" s="48">
        <v>2</v>
      </c>
      <c r="B148" s="36">
        <v>7</v>
      </c>
      <c r="C148" s="48">
        <v>3</v>
      </c>
      <c r="D148" s="36">
        <v>1</v>
      </c>
      <c r="E148" s="41">
        <v>1</v>
      </c>
      <c r="F148" s="29">
        <v>1</v>
      </c>
      <c r="G148" s="47" t="s">
        <v>109</v>
      </c>
      <c r="H148" s="145">
        <v>119</v>
      </c>
      <c r="I148" s="79">
        <v>10200</v>
      </c>
      <c r="J148" s="79">
        <v>2000</v>
      </c>
      <c r="K148" s="79">
        <v>215</v>
      </c>
      <c r="L148" s="79"/>
    </row>
    <row r="149" spans="1:12" ht="16.5" customHeight="1">
      <c r="A149" s="27">
        <v>2</v>
      </c>
      <c r="B149" s="26">
        <v>7</v>
      </c>
      <c r="C149" s="27">
        <v>3</v>
      </c>
      <c r="D149" s="26">
        <v>1</v>
      </c>
      <c r="E149" s="37">
        <v>1</v>
      </c>
      <c r="F149" s="31">
        <v>2</v>
      </c>
      <c r="G149" s="45" t="s">
        <v>110</v>
      </c>
      <c r="H149" s="145">
        <v>120</v>
      </c>
      <c r="I149" s="80"/>
      <c r="J149" s="81"/>
      <c r="K149" s="81"/>
      <c r="L149" s="81"/>
    </row>
    <row r="150" spans="1:12" ht="15" customHeight="1">
      <c r="A150" s="33">
        <v>2</v>
      </c>
      <c r="B150" s="33">
        <v>8</v>
      </c>
      <c r="C150" s="35"/>
      <c r="D150" s="59"/>
      <c r="E150" s="57"/>
      <c r="F150" s="56"/>
      <c r="G150" s="52" t="s">
        <v>48</v>
      </c>
      <c r="H150" s="145">
        <v>121</v>
      </c>
      <c r="I150" s="88">
        <f>I151</f>
        <v>0</v>
      </c>
      <c r="J150" s="87">
        <f>J151</f>
        <v>0</v>
      </c>
      <c r="K150" s="88">
        <f>K151</f>
        <v>0</v>
      </c>
      <c r="L150" s="86">
        <f>L151</f>
        <v>0</v>
      </c>
    </row>
    <row r="151" spans="1:12" ht="14.25" customHeight="1">
      <c r="A151" s="30">
        <v>2</v>
      </c>
      <c r="B151" s="30">
        <v>8</v>
      </c>
      <c r="C151" s="30">
        <v>1</v>
      </c>
      <c r="D151" s="34"/>
      <c r="E151" s="39"/>
      <c r="F151" s="54"/>
      <c r="G151" s="167" t="s">
        <v>48</v>
      </c>
      <c r="H151" s="145">
        <v>122</v>
      </c>
      <c r="I151" s="88">
        <f>I152+I157</f>
        <v>0</v>
      </c>
      <c r="J151" s="87">
        <f>J152+J157</f>
        <v>0</v>
      </c>
      <c r="K151" s="88">
        <f>K152+K157</f>
        <v>0</v>
      </c>
      <c r="L151" s="86">
        <f>L152+L157</f>
        <v>0</v>
      </c>
    </row>
    <row r="152" spans="1:12" ht="13.5" customHeight="1">
      <c r="A152" s="27">
        <v>2</v>
      </c>
      <c r="B152" s="26">
        <v>8</v>
      </c>
      <c r="C152" s="45">
        <v>1</v>
      </c>
      <c r="D152" s="26">
        <v>1</v>
      </c>
      <c r="E152" s="37"/>
      <c r="F152" s="31"/>
      <c r="G152" s="168" t="s">
        <v>587</v>
      </c>
      <c r="H152" s="145">
        <v>123</v>
      </c>
      <c r="I152" s="91">
        <f>I153</f>
        <v>0</v>
      </c>
      <c r="J152" s="90">
        <f>J153</f>
        <v>0</v>
      </c>
      <c r="K152" s="91">
        <f>K153</f>
        <v>0</v>
      </c>
      <c r="L152" s="89">
        <f>L153</f>
        <v>0</v>
      </c>
    </row>
    <row r="153" spans="1:12" ht="13.5" customHeight="1">
      <c r="A153" s="27">
        <v>2</v>
      </c>
      <c r="B153" s="26">
        <v>8</v>
      </c>
      <c r="C153" s="47">
        <v>1</v>
      </c>
      <c r="D153" s="36">
        <v>1</v>
      </c>
      <c r="E153" s="41">
        <v>1</v>
      </c>
      <c r="F153" s="29"/>
      <c r="G153" s="168" t="s">
        <v>587</v>
      </c>
      <c r="H153" s="145">
        <v>124</v>
      </c>
      <c r="I153" s="88">
        <f>SUM(I154:I156)</f>
        <v>0</v>
      </c>
      <c r="J153" s="88">
        <f t="shared" ref="J153:L153" si="23">SUM(J154:J156)</f>
        <v>0</v>
      </c>
      <c r="K153" s="88">
        <f t="shared" si="23"/>
        <v>0</v>
      </c>
      <c r="L153" s="88">
        <f t="shared" si="23"/>
        <v>0</v>
      </c>
    </row>
    <row r="154" spans="1:12" ht="13.5" customHeight="1">
      <c r="A154" s="26">
        <v>2</v>
      </c>
      <c r="B154" s="36">
        <v>8</v>
      </c>
      <c r="C154" s="45">
        <v>1</v>
      </c>
      <c r="D154" s="26">
        <v>1</v>
      </c>
      <c r="E154" s="37">
        <v>1</v>
      </c>
      <c r="F154" s="31">
        <v>1</v>
      </c>
      <c r="G154" s="168" t="s">
        <v>49</v>
      </c>
      <c r="H154" s="145">
        <v>125</v>
      </c>
      <c r="I154" s="80"/>
      <c r="J154" s="80"/>
      <c r="K154" s="80"/>
      <c r="L154" s="80"/>
    </row>
    <row r="155" spans="1:12" ht="15.75" customHeight="1">
      <c r="A155" s="30">
        <v>2</v>
      </c>
      <c r="B155" s="49">
        <v>8</v>
      </c>
      <c r="C155" s="51">
        <v>1</v>
      </c>
      <c r="D155" s="49">
        <v>1</v>
      </c>
      <c r="E155" s="50">
        <v>1</v>
      </c>
      <c r="F155" s="55">
        <v>2</v>
      </c>
      <c r="G155" s="170" t="s">
        <v>588</v>
      </c>
      <c r="H155" s="145">
        <v>126</v>
      </c>
      <c r="I155" s="85"/>
      <c r="J155" s="85"/>
      <c r="K155" s="85"/>
      <c r="L155" s="85"/>
    </row>
    <row r="156" spans="1:12">
      <c r="A156" s="249">
        <v>2</v>
      </c>
      <c r="B156" s="252">
        <v>8</v>
      </c>
      <c r="C156" s="170">
        <v>1</v>
      </c>
      <c r="D156" s="252">
        <v>1</v>
      </c>
      <c r="E156" s="217">
        <v>1</v>
      </c>
      <c r="F156" s="248">
        <v>3</v>
      </c>
      <c r="G156" s="170" t="s">
        <v>218</v>
      </c>
      <c r="H156" s="145">
        <v>127</v>
      </c>
      <c r="I156" s="85"/>
      <c r="J156" s="210"/>
      <c r="K156" s="85"/>
      <c r="L156" s="84"/>
    </row>
    <row r="157" spans="1:12" ht="15" customHeight="1">
      <c r="A157" s="27">
        <v>2</v>
      </c>
      <c r="B157" s="26">
        <v>8</v>
      </c>
      <c r="C157" s="45">
        <v>1</v>
      </c>
      <c r="D157" s="26">
        <v>2</v>
      </c>
      <c r="E157" s="37"/>
      <c r="F157" s="31"/>
      <c r="G157" s="168" t="s">
        <v>566</v>
      </c>
      <c r="H157" s="145">
        <v>128</v>
      </c>
      <c r="I157" s="91">
        <f>I158</f>
        <v>0</v>
      </c>
      <c r="J157" s="90">
        <f t="shared" ref="J157:L158" si="24">J158</f>
        <v>0</v>
      </c>
      <c r="K157" s="91">
        <f t="shared" si="24"/>
        <v>0</v>
      </c>
      <c r="L157" s="89">
        <f t="shared" si="24"/>
        <v>0</v>
      </c>
    </row>
    <row r="158" spans="1:12">
      <c r="A158" s="27">
        <v>2</v>
      </c>
      <c r="B158" s="26">
        <v>8</v>
      </c>
      <c r="C158" s="45">
        <v>1</v>
      </c>
      <c r="D158" s="26">
        <v>2</v>
      </c>
      <c r="E158" s="37">
        <v>1</v>
      </c>
      <c r="F158" s="31"/>
      <c r="G158" s="168" t="s">
        <v>566</v>
      </c>
      <c r="H158" s="145">
        <v>129</v>
      </c>
      <c r="I158" s="91">
        <f>I159</f>
        <v>0</v>
      </c>
      <c r="J158" s="90">
        <f t="shared" si="24"/>
        <v>0</v>
      </c>
      <c r="K158" s="91">
        <f t="shared" si="24"/>
        <v>0</v>
      </c>
      <c r="L158" s="89">
        <f t="shared" si="24"/>
        <v>0</v>
      </c>
    </row>
    <row r="159" spans="1:12">
      <c r="A159" s="30">
        <v>2</v>
      </c>
      <c r="B159" s="34">
        <v>8</v>
      </c>
      <c r="C159" s="9">
        <v>1</v>
      </c>
      <c r="D159" s="34">
        <v>2</v>
      </c>
      <c r="E159" s="39">
        <v>1</v>
      </c>
      <c r="F159" s="253">
        <v>1</v>
      </c>
      <c r="G159" s="168" t="s">
        <v>566</v>
      </c>
      <c r="H159" s="145">
        <v>130</v>
      </c>
      <c r="I159" s="93"/>
      <c r="J159" s="81"/>
      <c r="K159" s="81"/>
      <c r="L159" s="81"/>
    </row>
    <row r="160" spans="1:12" ht="39.75" customHeight="1">
      <c r="A160" s="33">
        <v>2</v>
      </c>
      <c r="B160" s="35">
        <v>9</v>
      </c>
      <c r="C160" s="46"/>
      <c r="D160" s="35"/>
      <c r="E160" s="40"/>
      <c r="F160" s="53"/>
      <c r="G160" s="46" t="s">
        <v>686</v>
      </c>
      <c r="H160" s="145">
        <v>131</v>
      </c>
      <c r="I160" s="91">
        <f>I161+I165</f>
        <v>0</v>
      </c>
      <c r="J160" s="90">
        <f>J161+J165</f>
        <v>0</v>
      </c>
      <c r="K160" s="91">
        <f>K161+K165</f>
        <v>0</v>
      </c>
      <c r="L160" s="89">
        <f>L161+L165</f>
        <v>0</v>
      </c>
    </row>
    <row r="161" spans="1:12" s="9" customFormat="1" ht="39" customHeight="1">
      <c r="A161" s="27">
        <v>2</v>
      </c>
      <c r="B161" s="26">
        <v>9</v>
      </c>
      <c r="C161" s="45">
        <v>1</v>
      </c>
      <c r="D161" s="26"/>
      <c r="E161" s="37"/>
      <c r="F161" s="31"/>
      <c r="G161" s="168" t="s">
        <v>685</v>
      </c>
      <c r="H161" s="145">
        <v>132</v>
      </c>
      <c r="I161" s="91">
        <f>I162</f>
        <v>0</v>
      </c>
      <c r="J161" s="90">
        <f t="shared" ref="J161:L162" si="25">J162</f>
        <v>0</v>
      </c>
      <c r="K161" s="91">
        <f t="shared" si="25"/>
        <v>0</v>
      </c>
      <c r="L161" s="89">
        <f t="shared" si="25"/>
        <v>0</v>
      </c>
    </row>
    <row r="162" spans="1:12" ht="42.75" customHeight="1">
      <c r="A162" s="48">
        <v>2</v>
      </c>
      <c r="B162" s="36">
        <v>9</v>
      </c>
      <c r="C162" s="47">
        <v>1</v>
      </c>
      <c r="D162" s="36">
        <v>1</v>
      </c>
      <c r="E162" s="41"/>
      <c r="F162" s="29"/>
      <c r="G162" s="168" t="s">
        <v>653</v>
      </c>
      <c r="H162" s="145">
        <v>133</v>
      </c>
      <c r="I162" s="88">
        <f>I163</f>
        <v>0</v>
      </c>
      <c r="J162" s="87">
        <f t="shared" si="25"/>
        <v>0</v>
      </c>
      <c r="K162" s="88">
        <f t="shared" si="25"/>
        <v>0</v>
      </c>
      <c r="L162" s="86">
        <f t="shared" si="25"/>
        <v>0</v>
      </c>
    </row>
    <row r="163" spans="1:12" ht="38.25" customHeight="1">
      <c r="A163" s="27">
        <v>2</v>
      </c>
      <c r="B163" s="26">
        <v>9</v>
      </c>
      <c r="C163" s="27">
        <v>1</v>
      </c>
      <c r="D163" s="26">
        <v>1</v>
      </c>
      <c r="E163" s="37">
        <v>1</v>
      </c>
      <c r="F163" s="31"/>
      <c r="G163" s="168" t="s">
        <v>653</v>
      </c>
      <c r="H163" s="145">
        <v>134</v>
      </c>
      <c r="I163" s="91">
        <f>I164</f>
        <v>0</v>
      </c>
      <c r="J163" s="90">
        <f>J164</f>
        <v>0</v>
      </c>
      <c r="K163" s="91">
        <f>K164</f>
        <v>0</v>
      </c>
      <c r="L163" s="89">
        <f>L164</f>
        <v>0</v>
      </c>
    </row>
    <row r="164" spans="1:12" ht="38.25" customHeight="1">
      <c r="A164" s="48">
        <v>2</v>
      </c>
      <c r="B164" s="36">
        <v>9</v>
      </c>
      <c r="C164" s="36">
        <v>1</v>
      </c>
      <c r="D164" s="36">
        <v>1</v>
      </c>
      <c r="E164" s="41">
        <v>1</v>
      </c>
      <c r="F164" s="29">
        <v>1</v>
      </c>
      <c r="G164" s="168" t="s">
        <v>653</v>
      </c>
      <c r="H164" s="145">
        <v>135</v>
      </c>
      <c r="I164" s="79"/>
      <c r="J164" s="79"/>
      <c r="K164" s="79"/>
      <c r="L164" s="79"/>
    </row>
    <row r="165" spans="1:12" ht="41.25" customHeight="1">
      <c r="A165" s="27">
        <v>2</v>
      </c>
      <c r="B165" s="26">
        <v>9</v>
      </c>
      <c r="C165" s="26">
        <v>2</v>
      </c>
      <c r="D165" s="26"/>
      <c r="E165" s="37"/>
      <c r="F165" s="31"/>
      <c r="G165" s="168" t="s">
        <v>654</v>
      </c>
      <c r="H165" s="145">
        <v>136</v>
      </c>
      <c r="I165" s="91">
        <f>SUM(I166+I171)</f>
        <v>0</v>
      </c>
      <c r="J165" s="91">
        <f t="shared" ref="J165:L165" si="26">SUM(J166+J171)</f>
        <v>0</v>
      </c>
      <c r="K165" s="91">
        <f t="shared" si="26"/>
        <v>0</v>
      </c>
      <c r="L165" s="91">
        <f t="shared" si="26"/>
        <v>0</v>
      </c>
    </row>
    <row r="166" spans="1:12" ht="44.25" customHeight="1">
      <c r="A166" s="27">
        <v>2</v>
      </c>
      <c r="B166" s="26">
        <v>9</v>
      </c>
      <c r="C166" s="26">
        <v>2</v>
      </c>
      <c r="D166" s="36">
        <v>1</v>
      </c>
      <c r="E166" s="41"/>
      <c r="F166" s="29"/>
      <c r="G166" s="167" t="s">
        <v>655</v>
      </c>
      <c r="H166" s="145">
        <v>137</v>
      </c>
      <c r="I166" s="88">
        <f>I167</f>
        <v>0</v>
      </c>
      <c r="J166" s="87">
        <f>J167</f>
        <v>0</v>
      </c>
      <c r="K166" s="88">
        <f>K167</f>
        <v>0</v>
      </c>
      <c r="L166" s="86">
        <f>L167</f>
        <v>0</v>
      </c>
    </row>
    <row r="167" spans="1:12" ht="40.5" customHeight="1">
      <c r="A167" s="48">
        <v>2</v>
      </c>
      <c r="B167" s="36">
        <v>9</v>
      </c>
      <c r="C167" s="36">
        <v>2</v>
      </c>
      <c r="D167" s="26">
        <v>1</v>
      </c>
      <c r="E167" s="37">
        <v>1</v>
      </c>
      <c r="F167" s="31"/>
      <c r="G167" s="167" t="s">
        <v>589</v>
      </c>
      <c r="H167" s="145">
        <v>138</v>
      </c>
      <c r="I167" s="91">
        <f>SUM(I168:I170)</f>
        <v>0</v>
      </c>
      <c r="J167" s="90">
        <f>SUM(J168:J170)</f>
        <v>0</v>
      </c>
      <c r="K167" s="91">
        <f>SUM(K168:K170)</f>
        <v>0</v>
      </c>
      <c r="L167" s="89">
        <f>SUM(L168:L170)</f>
        <v>0</v>
      </c>
    </row>
    <row r="168" spans="1:12" ht="53.25" customHeight="1">
      <c r="A168" s="30">
        <v>2</v>
      </c>
      <c r="B168" s="49">
        <v>9</v>
      </c>
      <c r="C168" s="49">
        <v>2</v>
      </c>
      <c r="D168" s="49">
        <v>1</v>
      </c>
      <c r="E168" s="50">
        <v>1</v>
      </c>
      <c r="F168" s="55">
        <v>1</v>
      </c>
      <c r="G168" s="167" t="s">
        <v>656</v>
      </c>
      <c r="H168" s="145">
        <v>139</v>
      </c>
      <c r="I168" s="85"/>
      <c r="J168" s="78"/>
      <c r="K168" s="78"/>
      <c r="L168" s="78"/>
    </row>
    <row r="169" spans="1:12" ht="51.75" customHeight="1">
      <c r="A169" s="27">
        <v>2</v>
      </c>
      <c r="B169" s="26">
        <v>9</v>
      </c>
      <c r="C169" s="26">
        <v>2</v>
      </c>
      <c r="D169" s="26">
        <v>1</v>
      </c>
      <c r="E169" s="37">
        <v>1</v>
      </c>
      <c r="F169" s="31">
        <v>2</v>
      </c>
      <c r="G169" s="167" t="s">
        <v>657</v>
      </c>
      <c r="H169" s="145">
        <v>140</v>
      </c>
      <c r="I169" s="80"/>
      <c r="J169" s="92"/>
      <c r="K169" s="92"/>
      <c r="L169" s="92"/>
    </row>
    <row r="170" spans="1:12" ht="54.75" customHeight="1">
      <c r="A170" s="27">
        <v>2</v>
      </c>
      <c r="B170" s="26">
        <v>9</v>
      </c>
      <c r="C170" s="26">
        <v>2</v>
      </c>
      <c r="D170" s="26">
        <v>1</v>
      </c>
      <c r="E170" s="37">
        <v>1</v>
      </c>
      <c r="F170" s="31">
        <v>3</v>
      </c>
      <c r="G170" s="167" t="s">
        <v>658</v>
      </c>
      <c r="H170" s="145">
        <v>141</v>
      </c>
      <c r="I170" s="80"/>
      <c r="J170" s="80"/>
      <c r="K170" s="80"/>
      <c r="L170" s="80"/>
    </row>
    <row r="171" spans="1:12" ht="39" customHeight="1">
      <c r="A171" s="255">
        <v>2</v>
      </c>
      <c r="B171" s="255">
        <v>9</v>
      </c>
      <c r="C171" s="255">
        <v>2</v>
      </c>
      <c r="D171" s="255">
        <v>2</v>
      </c>
      <c r="E171" s="255"/>
      <c r="F171" s="255"/>
      <c r="G171" s="168" t="s">
        <v>567</v>
      </c>
      <c r="H171" s="145">
        <v>142</v>
      </c>
      <c r="I171" s="91">
        <f>I172</f>
        <v>0</v>
      </c>
      <c r="J171" s="90">
        <f>J172</f>
        <v>0</v>
      </c>
      <c r="K171" s="91">
        <f>K172</f>
        <v>0</v>
      </c>
      <c r="L171" s="89">
        <f>L172</f>
        <v>0</v>
      </c>
    </row>
    <row r="172" spans="1:12" ht="43.5" customHeight="1">
      <c r="A172" s="27">
        <v>2</v>
      </c>
      <c r="B172" s="26">
        <v>9</v>
      </c>
      <c r="C172" s="26">
        <v>2</v>
      </c>
      <c r="D172" s="26">
        <v>2</v>
      </c>
      <c r="E172" s="37">
        <v>1</v>
      </c>
      <c r="F172" s="31"/>
      <c r="G172" s="167" t="s">
        <v>590</v>
      </c>
      <c r="H172" s="145">
        <v>143</v>
      </c>
      <c r="I172" s="88">
        <f>SUM(I173:I175)</f>
        <v>0</v>
      </c>
      <c r="J172" s="88">
        <f>SUM(J173:J175)</f>
        <v>0</v>
      </c>
      <c r="K172" s="88">
        <f>SUM(K173:K175)</f>
        <v>0</v>
      </c>
      <c r="L172" s="88">
        <f>SUM(L173:L175)</f>
        <v>0</v>
      </c>
    </row>
    <row r="173" spans="1:12" ht="54.75" customHeight="1">
      <c r="A173" s="27">
        <v>2</v>
      </c>
      <c r="B173" s="26">
        <v>9</v>
      </c>
      <c r="C173" s="26">
        <v>2</v>
      </c>
      <c r="D173" s="26">
        <v>2</v>
      </c>
      <c r="E173" s="26">
        <v>1</v>
      </c>
      <c r="F173" s="31">
        <v>1</v>
      </c>
      <c r="G173" s="216" t="s">
        <v>687</v>
      </c>
      <c r="H173" s="145">
        <v>144</v>
      </c>
      <c r="I173" s="80"/>
      <c r="J173" s="78"/>
      <c r="K173" s="78"/>
      <c r="L173" s="78"/>
    </row>
    <row r="174" spans="1:12" ht="54" customHeight="1">
      <c r="A174" s="34">
        <v>2</v>
      </c>
      <c r="B174" s="9">
        <v>9</v>
      </c>
      <c r="C174" s="34">
        <v>2</v>
      </c>
      <c r="D174" s="39">
        <v>2</v>
      </c>
      <c r="E174" s="39">
        <v>1</v>
      </c>
      <c r="F174" s="54">
        <v>2</v>
      </c>
      <c r="G174" s="171" t="s">
        <v>591</v>
      </c>
      <c r="H174" s="145">
        <v>145</v>
      </c>
      <c r="I174" s="78"/>
      <c r="J174" s="81"/>
      <c r="K174" s="81"/>
      <c r="L174" s="81"/>
    </row>
    <row r="175" spans="1:12" ht="54" customHeight="1">
      <c r="A175" s="26">
        <v>2</v>
      </c>
      <c r="B175" s="51">
        <v>9</v>
      </c>
      <c r="C175" s="49">
        <v>2</v>
      </c>
      <c r="D175" s="50">
        <v>2</v>
      </c>
      <c r="E175" s="50">
        <v>1</v>
      </c>
      <c r="F175" s="55">
        <v>3</v>
      </c>
      <c r="G175" s="170" t="s">
        <v>592</v>
      </c>
      <c r="H175" s="145">
        <v>146</v>
      </c>
      <c r="I175" s="92"/>
      <c r="J175" s="92"/>
      <c r="K175" s="92"/>
      <c r="L175" s="92"/>
    </row>
    <row r="176" spans="1:12" ht="76.5" customHeight="1">
      <c r="A176" s="35">
        <v>3</v>
      </c>
      <c r="B176" s="46"/>
      <c r="C176" s="35"/>
      <c r="D176" s="40"/>
      <c r="E176" s="40"/>
      <c r="F176" s="53"/>
      <c r="G176" s="102" t="s">
        <v>701</v>
      </c>
      <c r="H176" s="145">
        <v>147</v>
      </c>
      <c r="I176" s="74">
        <f>SUM(I177+I229+I294)</f>
        <v>0</v>
      </c>
      <c r="J176" s="94">
        <f>SUM(J177+J229+J294)</f>
        <v>0</v>
      </c>
      <c r="K176" s="75">
        <f>SUM(K177+K229+K294)</f>
        <v>0</v>
      </c>
      <c r="L176" s="74">
        <f>SUM(L177+L229+L294)</f>
        <v>0</v>
      </c>
    </row>
    <row r="177" spans="1:12" ht="34.5" customHeight="1">
      <c r="A177" s="33">
        <v>3</v>
      </c>
      <c r="B177" s="35">
        <v>1</v>
      </c>
      <c r="C177" s="59"/>
      <c r="D177" s="57"/>
      <c r="E177" s="57"/>
      <c r="F177" s="56"/>
      <c r="G177" s="103" t="s">
        <v>55</v>
      </c>
      <c r="H177" s="145">
        <v>148</v>
      </c>
      <c r="I177" s="89">
        <f>SUM(I178+I200+I207+I219+I223)</f>
        <v>0</v>
      </c>
      <c r="J177" s="86">
        <f>SUM(J178+J200+J207+J219+J223)</f>
        <v>0</v>
      </c>
      <c r="K177" s="86">
        <f>SUM(K178+K200+K207+K219+K223)</f>
        <v>0</v>
      </c>
      <c r="L177" s="86">
        <f>SUM(L178+L200+L207+L219+L223)</f>
        <v>0</v>
      </c>
    </row>
    <row r="178" spans="1:12" ht="30.75" customHeight="1">
      <c r="A178" s="36">
        <v>3</v>
      </c>
      <c r="B178" s="47">
        <v>1</v>
      </c>
      <c r="C178" s="36">
        <v>1</v>
      </c>
      <c r="D178" s="41"/>
      <c r="E178" s="41"/>
      <c r="F178" s="63"/>
      <c r="G178" s="172" t="s">
        <v>659</v>
      </c>
      <c r="H178" s="145">
        <v>149</v>
      </c>
      <c r="I178" s="86">
        <f>SUM(I179+I182+I187+I192+I197)</f>
        <v>0</v>
      </c>
      <c r="J178" s="90">
        <f>SUM(J179+J182+J187+J192+J197)</f>
        <v>0</v>
      </c>
      <c r="K178" s="91">
        <f>SUM(K179+K182+K187+K192+K197)</f>
        <v>0</v>
      </c>
      <c r="L178" s="89">
        <f>SUM(L179+L182+L187+L192+L197)</f>
        <v>0</v>
      </c>
    </row>
    <row r="179" spans="1:12" ht="12.75" customHeight="1">
      <c r="A179" s="26">
        <v>3</v>
      </c>
      <c r="B179" s="45">
        <v>1</v>
      </c>
      <c r="C179" s="26">
        <v>1</v>
      </c>
      <c r="D179" s="37">
        <v>1</v>
      </c>
      <c r="E179" s="37"/>
      <c r="F179" s="66"/>
      <c r="G179" s="172" t="s">
        <v>730</v>
      </c>
      <c r="H179" s="145">
        <v>150</v>
      </c>
      <c r="I179" s="89">
        <f>I180</f>
        <v>0</v>
      </c>
      <c r="J179" s="87">
        <f>J180</f>
        <v>0</v>
      </c>
      <c r="K179" s="88">
        <f>K180</f>
        <v>0</v>
      </c>
      <c r="L179" s="86">
        <f>L180</f>
        <v>0</v>
      </c>
    </row>
    <row r="180" spans="1:12" ht="13.5" customHeight="1">
      <c r="A180" s="26">
        <v>3</v>
      </c>
      <c r="B180" s="45">
        <v>1</v>
      </c>
      <c r="C180" s="26">
        <v>1</v>
      </c>
      <c r="D180" s="37">
        <v>1</v>
      </c>
      <c r="E180" s="37">
        <v>1</v>
      </c>
      <c r="F180" s="25"/>
      <c r="G180" s="172" t="s">
        <v>731</v>
      </c>
      <c r="H180" s="145">
        <v>151</v>
      </c>
      <c r="I180" s="86">
        <f>I181</f>
        <v>0</v>
      </c>
      <c r="J180" s="89">
        <f t="shared" ref="J180:L180" si="27">J181</f>
        <v>0</v>
      </c>
      <c r="K180" s="89">
        <f t="shared" si="27"/>
        <v>0</v>
      </c>
      <c r="L180" s="89">
        <f t="shared" si="27"/>
        <v>0</v>
      </c>
    </row>
    <row r="181" spans="1:12" ht="13.5" customHeight="1">
      <c r="A181" s="26">
        <v>3</v>
      </c>
      <c r="B181" s="45">
        <v>1</v>
      </c>
      <c r="C181" s="26">
        <v>1</v>
      </c>
      <c r="D181" s="37">
        <v>1</v>
      </c>
      <c r="E181" s="37">
        <v>1</v>
      </c>
      <c r="F181" s="25">
        <v>1</v>
      </c>
      <c r="G181" s="172" t="s">
        <v>731</v>
      </c>
      <c r="H181" s="145">
        <v>152</v>
      </c>
      <c r="I181" s="81"/>
      <c r="J181" s="81"/>
      <c r="K181" s="81"/>
      <c r="L181" s="81"/>
    </row>
    <row r="182" spans="1:12" ht="14.25" customHeight="1">
      <c r="A182" s="36">
        <v>3</v>
      </c>
      <c r="B182" s="41">
        <v>1</v>
      </c>
      <c r="C182" s="41">
        <v>1</v>
      </c>
      <c r="D182" s="41">
        <v>2</v>
      </c>
      <c r="E182" s="41"/>
      <c r="F182" s="29"/>
      <c r="G182" s="167" t="s">
        <v>702</v>
      </c>
      <c r="H182" s="145">
        <v>153</v>
      </c>
      <c r="I182" s="86">
        <f>I183</f>
        <v>0</v>
      </c>
      <c r="J182" s="87">
        <f>J183</f>
        <v>0</v>
      </c>
      <c r="K182" s="88">
        <f>K183</f>
        <v>0</v>
      </c>
      <c r="L182" s="86">
        <f>L183</f>
        <v>0</v>
      </c>
    </row>
    <row r="183" spans="1:12" ht="13.5" customHeight="1">
      <c r="A183" s="26">
        <v>3</v>
      </c>
      <c r="B183" s="37">
        <v>1</v>
      </c>
      <c r="C183" s="37">
        <v>1</v>
      </c>
      <c r="D183" s="37">
        <v>2</v>
      </c>
      <c r="E183" s="37">
        <v>1</v>
      </c>
      <c r="F183" s="31"/>
      <c r="G183" s="167" t="s">
        <v>702</v>
      </c>
      <c r="H183" s="145">
        <v>154</v>
      </c>
      <c r="I183" s="89">
        <f>SUM(I184:I186)</f>
        <v>0</v>
      </c>
      <c r="J183" s="90">
        <f>SUM(J184:J186)</f>
        <v>0</v>
      </c>
      <c r="K183" s="91">
        <f>SUM(K184:K186)</f>
        <v>0</v>
      </c>
      <c r="L183" s="89">
        <f>SUM(L184:L186)</f>
        <v>0</v>
      </c>
    </row>
    <row r="184" spans="1:12" ht="14.25" customHeight="1">
      <c r="A184" s="36">
        <v>3</v>
      </c>
      <c r="B184" s="41">
        <v>1</v>
      </c>
      <c r="C184" s="41">
        <v>1</v>
      </c>
      <c r="D184" s="41">
        <v>2</v>
      </c>
      <c r="E184" s="41">
        <v>1</v>
      </c>
      <c r="F184" s="29">
        <v>1</v>
      </c>
      <c r="G184" s="167" t="s">
        <v>703</v>
      </c>
      <c r="H184" s="145">
        <v>155</v>
      </c>
      <c r="I184" s="78"/>
      <c r="J184" s="78"/>
      <c r="K184" s="78"/>
      <c r="L184" s="92"/>
    </row>
    <row r="185" spans="1:12" ht="14.25" customHeight="1">
      <c r="A185" s="26">
        <v>3</v>
      </c>
      <c r="B185" s="37">
        <v>1</v>
      </c>
      <c r="C185" s="37">
        <v>1</v>
      </c>
      <c r="D185" s="37">
        <v>2</v>
      </c>
      <c r="E185" s="37">
        <v>1</v>
      </c>
      <c r="F185" s="31">
        <v>2</v>
      </c>
      <c r="G185" s="168" t="s">
        <v>704</v>
      </c>
      <c r="H185" s="145">
        <v>156</v>
      </c>
      <c r="I185" s="81"/>
      <c r="J185" s="81"/>
      <c r="K185" s="81"/>
      <c r="L185" s="81"/>
    </row>
    <row r="186" spans="1:12" ht="26.25" customHeight="1">
      <c r="A186" s="36">
        <v>3</v>
      </c>
      <c r="B186" s="41">
        <v>1</v>
      </c>
      <c r="C186" s="41">
        <v>1</v>
      </c>
      <c r="D186" s="41">
        <v>2</v>
      </c>
      <c r="E186" s="41">
        <v>1</v>
      </c>
      <c r="F186" s="29">
        <v>3</v>
      </c>
      <c r="G186" s="167" t="s">
        <v>596</v>
      </c>
      <c r="H186" s="145">
        <v>157</v>
      </c>
      <c r="I186" s="78"/>
      <c r="J186" s="78"/>
      <c r="K186" s="78"/>
      <c r="L186" s="92"/>
    </row>
    <row r="187" spans="1:12" ht="14.25" customHeight="1">
      <c r="A187" s="26">
        <v>3</v>
      </c>
      <c r="B187" s="37">
        <v>1</v>
      </c>
      <c r="C187" s="37">
        <v>1</v>
      </c>
      <c r="D187" s="37">
        <v>3</v>
      </c>
      <c r="E187" s="37"/>
      <c r="F187" s="31"/>
      <c r="G187" s="168" t="s">
        <v>705</v>
      </c>
      <c r="H187" s="145">
        <v>158</v>
      </c>
      <c r="I187" s="89">
        <f>I188</f>
        <v>0</v>
      </c>
      <c r="J187" s="90">
        <f>J188</f>
        <v>0</v>
      </c>
      <c r="K187" s="91">
        <f>K188</f>
        <v>0</v>
      </c>
      <c r="L187" s="89">
        <f>L188</f>
        <v>0</v>
      </c>
    </row>
    <row r="188" spans="1:12" ht="14.25" customHeight="1">
      <c r="A188" s="26">
        <v>3</v>
      </c>
      <c r="B188" s="37">
        <v>1</v>
      </c>
      <c r="C188" s="37">
        <v>1</v>
      </c>
      <c r="D188" s="37">
        <v>3</v>
      </c>
      <c r="E188" s="37">
        <v>1</v>
      </c>
      <c r="F188" s="31"/>
      <c r="G188" s="168" t="s">
        <v>705</v>
      </c>
      <c r="H188" s="145">
        <v>159</v>
      </c>
      <c r="I188" s="89">
        <f>SUM(I189:I191)</f>
        <v>0</v>
      </c>
      <c r="J188" s="89">
        <f>SUM(J189:J191)</f>
        <v>0</v>
      </c>
      <c r="K188" s="89">
        <f>SUM(K189:K191)</f>
        <v>0</v>
      </c>
      <c r="L188" s="89">
        <f>SUM(L189:L191)</f>
        <v>0</v>
      </c>
    </row>
    <row r="189" spans="1:12" ht="13.5" customHeight="1">
      <c r="A189" s="26">
        <v>3</v>
      </c>
      <c r="B189" s="37">
        <v>1</v>
      </c>
      <c r="C189" s="37">
        <v>1</v>
      </c>
      <c r="D189" s="37">
        <v>3</v>
      </c>
      <c r="E189" s="37">
        <v>1</v>
      </c>
      <c r="F189" s="31">
        <v>1</v>
      </c>
      <c r="G189" s="168" t="s">
        <v>706</v>
      </c>
      <c r="H189" s="145">
        <v>160</v>
      </c>
      <c r="I189" s="81"/>
      <c r="J189" s="81"/>
      <c r="K189" s="81"/>
      <c r="L189" s="92"/>
    </row>
    <row r="190" spans="1:12" ht="15.75" customHeight="1">
      <c r="A190" s="26">
        <v>3</v>
      </c>
      <c r="B190" s="37">
        <v>1</v>
      </c>
      <c r="C190" s="37">
        <v>1</v>
      </c>
      <c r="D190" s="37">
        <v>3</v>
      </c>
      <c r="E190" s="37">
        <v>1</v>
      </c>
      <c r="F190" s="31">
        <v>2</v>
      </c>
      <c r="G190" s="168" t="s">
        <v>707</v>
      </c>
      <c r="H190" s="145">
        <v>161</v>
      </c>
      <c r="I190" s="78"/>
      <c r="J190" s="81"/>
      <c r="K190" s="81"/>
      <c r="L190" s="81"/>
    </row>
    <row r="191" spans="1:12" ht="15.75" customHeight="1">
      <c r="A191" s="26">
        <v>3</v>
      </c>
      <c r="B191" s="37">
        <v>1</v>
      </c>
      <c r="C191" s="37">
        <v>1</v>
      </c>
      <c r="D191" s="37">
        <v>3</v>
      </c>
      <c r="E191" s="37">
        <v>1</v>
      </c>
      <c r="F191" s="31">
        <v>3</v>
      </c>
      <c r="G191" s="172" t="s">
        <v>708</v>
      </c>
      <c r="H191" s="145">
        <v>162</v>
      </c>
      <c r="I191" s="78"/>
      <c r="J191" s="81"/>
      <c r="K191" s="81"/>
      <c r="L191" s="81"/>
    </row>
    <row r="192" spans="1:12" ht="18" customHeight="1">
      <c r="A192" s="34">
        <v>3</v>
      </c>
      <c r="B192" s="39">
        <v>1</v>
      </c>
      <c r="C192" s="39">
        <v>1</v>
      </c>
      <c r="D192" s="39">
        <v>4</v>
      </c>
      <c r="E192" s="39"/>
      <c r="F192" s="54"/>
      <c r="G192" s="171" t="s">
        <v>709</v>
      </c>
      <c r="H192" s="145">
        <v>163</v>
      </c>
      <c r="I192" s="89">
        <f>I193</f>
        <v>0</v>
      </c>
      <c r="J192" s="108">
        <f>J193</f>
        <v>0</v>
      </c>
      <c r="K192" s="109">
        <f>K193</f>
        <v>0</v>
      </c>
      <c r="L192" s="104">
        <f>L193</f>
        <v>0</v>
      </c>
    </row>
    <row r="193" spans="1:12" ht="13.5" customHeight="1">
      <c r="A193" s="26">
        <v>3</v>
      </c>
      <c r="B193" s="37">
        <v>1</v>
      </c>
      <c r="C193" s="37">
        <v>1</v>
      </c>
      <c r="D193" s="37">
        <v>4</v>
      </c>
      <c r="E193" s="37">
        <v>1</v>
      </c>
      <c r="F193" s="31"/>
      <c r="G193" s="171" t="s">
        <v>709</v>
      </c>
      <c r="H193" s="145">
        <v>164</v>
      </c>
      <c r="I193" s="86">
        <f>SUM(I194:I196)</f>
        <v>0</v>
      </c>
      <c r="J193" s="90">
        <f>SUM(J194:J196)</f>
        <v>0</v>
      </c>
      <c r="K193" s="91">
        <f>SUM(K194:K196)</f>
        <v>0</v>
      </c>
      <c r="L193" s="89">
        <f>SUM(L194:L196)</f>
        <v>0</v>
      </c>
    </row>
    <row r="194" spans="1:12" ht="17.25" customHeight="1">
      <c r="A194" s="26">
        <v>3</v>
      </c>
      <c r="B194" s="37">
        <v>1</v>
      </c>
      <c r="C194" s="37">
        <v>1</v>
      </c>
      <c r="D194" s="37">
        <v>4</v>
      </c>
      <c r="E194" s="37">
        <v>1</v>
      </c>
      <c r="F194" s="31">
        <v>1</v>
      </c>
      <c r="G194" s="168" t="s">
        <v>710</v>
      </c>
      <c r="H194" s="145">
        <v>165</v>
      </c>
      <c r="I194" s="81"/>
      <c r="J194" s="81"/>
      <c r="K194" s="81"/>
      <c r="L194" s="92"/>
    </row>
    <row r="195" spans="1:12" ht="25.5" customHeight="1">
      <c r="A195" s="36">
        <v>3</v>
      </c>
      <c r="B195" s="41">
        <v>1</v>
      </c>
      <c r="C195" s="41">
        <v>1</v>
      </c>
      <c r="D195" s="41">
        <v>4</v>
      </c>
      <c r="E195" s="41">
        <v>1</v>
      </c>
      <c r="F195" s="29">
        <v>2</v>
      </c>
      <c r="G195" s="167" t="s">
        <v>711</v>
      </c>
      <c r="H195" s="145">
        <v>166</v>
      </c>
      <c r="I195" s="78"/>
      <c r="J195" s="78"/>
      <c r="K195" s="78"/>
      <c r="L195" s="81"/>
    </row>
    <row r="196" spans="1:12" ht="14.25" customHeight="1">
      <c r="A196" s="26">
        <v>3</v>
      </c>
      <c r="B196" s="37">
        <v>1</v>
      </c>
      <c r="C196" s="37">
        <v>1</v>
      </c>
      <c r="D196" s="37">
        <v>4</v>
      </c>
      <c r="E196" s="37">
        <v>1</v>
      </c>
      <c r="F196" s="31">
        <v>3</v>
      </c>
      <c r="G196" s="168" t="s">
        <v>712</v>
      </c>
      <c r="H196" s="145">
        <v>167</v>
      </c>
      <c r="I196" s="78"/>
      <c r="J196" s="78"/>
      <c r="K196" s="78"/>
      <c r="L196" s="81"/>
    </row>
    <row r="197" spans="1:12" ht="25.5" customHeight="1">
      <c r="A197" s="26">
        <v>3</v>
      </c>
      <c r="B197" s="37">
        <v>1</v>
      </c>
      <c r="C197" s="37">
        <v>1</v>
      </c>
      <c r="D197" s="37">
        <v>5</v>
      </c>
      <c r="E197" s="37"/>
      <c r="F197" s="31"/>
      <c r="G197" s="168" t="s">
        <v>713</v>
      </c>
      <c r="H197" s="145">
        <v>168</v>
      </c>
      <c r="I197" s="89">
        <f>I198</f>
        <v>0</v>
      </c>
      <c r="J197" s="90">
        <f t="shared" ref="J197:L198" si="28">J198</f>
        <v>0</v>
      </c>
      <c r="K197" s="91">
        <f t="shared" si="28"/>
        <v>0</v>
      </c>
      <c r="L197" s="89">
        <f t="shared" si="28"/>
        <v>0</v>
      </c>
    </row>
    <row r="198" spans="1:12" ht="26.25" customHeight="1">
      <c r="A198" s="34">
        <v>3</v>
      </c>
      <c r="B198" s="39">
        <v>1</v>
      </c>
      <c r="C198" s="39">
        <v>1</v>
      </c>
      <c r="D198" s="39">
        <v>5</v>
      </c>
      <c r="E198" s="39">
        <v>1</v>
      </c>
      <c r="F198" s="54"/>
      <c r="G198" s="168" t="s">
        <v>713</v>
      </c>
      <c r="H198" s="145">
        <v>169</v>
      </c>
      <c r="I198" s="91">
        <f>I199</f>
        <v>0</v>
      </c>
      <c r="J198" s="91">
        <f t="shared" si="28"/>
        <v>0</v>
      </c>
      <c r="K198" s="91">
        <f t="shared" si="28"/>
        <v>0</v>
      </c>
      <c r="L198" s="91">
        <f t="shared" si="28"/>
        <v>0</v>
      </c>
    </row>
    <row r="199" spans="1:12" ht="27" customHeight="1">
      <c r="A199" s="26">
        <v>3</v>
      </c>
      <c r="B199" s="37">
        <v>1</v>
      </c>
      <c r="C199" s="37">
        <v>1</v>
      </c>
      <c r="D199" s="37">
        <v>5</v>
      </c>
      <c r="E199" s="37">
        <v>1</v>
      </c>
      <c r="F199" s="31">
        <v>1</v>
      </c>
      <c r="G199" s="168" t="s">
        <v>713</v>
      </c>
      <c r="H199" s="145">
        <v>170</v>
      </c>
      <c r="I199" s="78"/>
      <c r="J199" s="81"/>
      <c r="K199" s="81"/>
      <c r="L199" s="81"/>
    </row>
    <row r="200" spans="1:12" ht="26.25" customHeight="1">
      <c r="A200" s="34">
        <v>3</v>
      </c>
      <c r="B200" s="39">
        <v>1</v>
      </c>
      <c r="C200" s="39">
        <v>2</v>
      </c>
      <c r="D200" s="39"/>
      <c r="E200" s="39"/>
      <c r="F200" s="54"/>
      <c r="G200" s="171" t="s">
        <v>603</v>
      </c>
      <c r="H200" s="145">
        <v>171</v>
      </c>
      <c r="I200" s="89">
        <f>I201</f>
        <v>0</v>
      </c>
      <c r="J200" s="108">
        <f t="shared" ref="I200:L201" si="29">J201</f>
        <v>0</v>
      </c>
      <c r="K200" s="109">
        <f t="shared" si="29"/>
        <v>0</v>
      </c>
      <c r="L200" s="104">
        <f t="shared" si="29"/>
        <v>0</v>
      </c>
    </row>
    <row r="201" spans="1:12" ht="25.5" customHeight="1">
      <c r="A201" s="26">
        <v>3</v>
      </c>
      <c r="B201" s="37">
        <v>1</v>
      </c>
      <c r="C201" s="37">
        <v>2</v>
      </c>
      <c r="D201" s="37">
        <v>1</v>
      </c>
      <c r="E201" s="37"/>
      <c r="F201" s="31"/>
      <c r="G201" s="171" t="s">
        <v>603</v>
      </c>
      <c r="H201" s="145">
        <v>172</v>
      </c>
      <c r="I201" s="86">
        <f t="shared" si="29"/>
        <v>0</v>
      </c>
      <c r="J201" s="90">
        <f t="shared" si="29"/>
        <v>0</v>
      </c>
      <c r="K201" s="91">
        <f t="shared" si="29"/>
        <v>0</v>
      </c>
      <c r="L201" s="89">
        <f t="shared" si="29"/>
        <v>0</v>
      </c>
    </row>
    <row r="202" spans="1:12" ht="26.25" customHeight="1">
      <c r="A202" s="36">
        <v>3</v>
      </c>
      <c r="B202" s="41">
        <v>1</v>
      </c>
      <c r="C202" s="41">
        <v>2</v>
      </c>
      <c r="D202" s="41">
        <v>1</v>
      </c>
      <c r="E202" s="41">
        <v>1</v>
      </c>
      <c r="F202" s="29"/>
      <c r="G202" s="171" t="s">
        <v>603</v>
      </c>
      <c r="H202" s="145">
        <v>173</v>
      </c>
      <c r="I202" s="89">
        <f>SUM(I203:I206)</f>
        <v>0</v>
      </c>
      <c r="J202" s="87">
        <f>SUM(J203:J206)</f>
        <v>0</v>
      </c>
      <c r="K202" s="88">
        <f>SUM(K203:K206)</f>
        <v>0</v>
      </c>
      <c r="L202" s="86">
        <f>SUM(L203:L206)</f>
        <v>0</v>
      </c>
    </row>
    <row r="203" spans="1:12" ht="41.25" customHeight="1">
      <c r="A203" s="26">
        <v>3</v>
      </c>
      <c r="B203" s="37">
        <v>1</v>
      </c>
      <c r="C203" s="37">
        <v>2</v>
      </c>
      <c r="D203" s="37">
        <v>1</v>
      </c>
      <c r="E203" s="37">
        <v>1</v>
      </c>
      <c r="F203" s="247">
        <v>2</v>
      </c>
      <c r="G203" s="168" t="s">
        <v>714</v>
      </c>
      <c r="H203" s="145">
        <v>174</v>
      </c>
      <c r="I203" s="81"/>
      <c r="J203" s="81"/>
      <c r="K203" s="81"/>
      <c r="L203" s="81"/>
    </row>
    <row r="204" spans="1:12" ht="14.25" customHeight="1">
      <c r="A204" s="26">
        <v>3</v>
      </c>
      <c r="B204" s="37">
        <v>1</v>
      </c>
      <c r="C204" s="37">
        <v>2</v>
      </c>
      <c r="D204" s="26">
        <v>1</v>
      </c>
      <c r="E204" s="37">
        <v>1</v>
      </c>
      <c r="F204" s="247">
        <v>3</v>
      </c>
      <c r="G204" s="168" t="s">
        <v>715</v>
      </c>
      <c r="H204" s="145">
        <v>175</v>
      </c>
      <c r="I204" s="81"/>
      <c r="J204" s="81"/>
      <c r="K204" s="81"/>
      <c r="L204" s="81"/>
    </row>
    <row r="205" spans="1:12" ht="18.75" customHeight="1">
      <c r="A205" s="26">
        <v>3</v>
      </c>
      <c r="B205" s="37">
        <v>1</v>
      </c>
      <c r="C205" s="37">
        <v>2</v>
      </c>
      <c r="D205" s="26">
        <v>1</v>
      </c>
      <c r="E205" s="37">
        <v>1</v>
      </c>
      <c r="F205" s="247">
        <v>4</v>
      </c>
      <c r="G205" s="168" t="s">
        <v>716</v>
      </c>
      <c r="H205" s="145">
        <v>176</v>
      </c>
      <c r="I205" s="81"/>
      <c r="J205" s="81"/>
      <c r="K205" s="81"/>
      <c r="L205" s="81"/>
    </row>
    <row r="206" spans="1:12" ht="17.25" customHeight="1">
      <c r="A206" s="34">
        <v>3</v>
      </c>
      <c r="B206" s="50">
        <v>1</v>
      </c>
      <c r="C206" s="50">
        <v>2</v>
      </c>
      <c r="D206" s="49">
        <v>1</v>
      </c>
      <c r="E206" s="50">
        <v>1</v>
      </c>
      <c r="F206" s="248">
        <v>5</v>
      </c>
      <c r="G206" s="170" t="s">
        <v>717</v>
      </c>
      <c r="H206" s="145">
        <v>177</v>
      </c>
      <c r="I206" s="81"/>
      <c r="J206" s="81"/>
      <c r="K206" s="81"/>
      <c r="L206" s="92"/>
    </row>
    <row r="207" spans="1:12" ht="15" customHeight="1">
      <c r="A207" s="26">
        <v>3</v>
      </c>
      <c r="B207" s="37">
        <v>1</v>
      </c>
      <c r="C207" s="37">
        <v>3</v>
      </c>
      <c r="D207" s="26"/>
      <c r="E207" s="37"/>
      <c r="F207" s="31"/>
      <c r="G207" s="168" t="s">
        <v>606</v>
      </c>
      <c r="H207" s="145">
        <v>178</v>
      </c>
      <c r="I207" s="89">
        <f>SUM(I208+I211)</f>
        <v>0</v>
      </c>
      <c r="J207" s="90">
        <f>SUM(J208+J211)</f>
        <v>0</v>
      </c>
      <c r="K207" s="91">
        <f>SUM(K208+K211)</f>
        <v>0</v>
      </c>
      <c r="L207" s="89">
        <f>SUM(L208+L211)</f>
        <v>0</v>
      </c>
    </row>
    <row r="208" spans="1:12" ht="27.75" customHeight="1">
      <c r="A208" s="36">
        <v>3</v>
      </c>
      <c r="B208" s="41">
        <v>1</v>
      </c>
      <c r="C208" s="41">
        <v>3</v>
      </c>
      <c r="D208" s="36">
        <v>1</v>
      </c>
      <c r="E208" s="26"/>
      <c r="F208" s="29"/>
      <c r="G208" s="167" t="s">
        <v>718</v>
      </c>
      <c r="H208" s="145">
        <v>179</v>
      </c>
      <c r="I208" s="86">
        <f>I209</f>
        <v>0</v>
      </c>
      <c r="J208" s="87">
        <f t="shared" ref="I208:L209" si="30">J209</f>
        <v>0</v>
      </c>
      <c r="K208" s="88">
        <f t="shared" si="30"/>
        <v>0</v>
      </c>
      <c r="L208" s="86">
        <f t="shared" si="30"/>
        <v>0</v>
      </c>
    </row>
    <row r="209" spans="1:16" ht="30.75" customHeight="1">
      <c r="A209" s="26">
        <v>3</v>
      </c>
      <c r="B209" s="37">
        <v>1</v>
      </c>
      <c r="C209" s="37">
        <v>3</v>
      </c>
      <c r="D209" s="26">
        <v>1</v>
      </c>
      <c r="E209" s="26">
        <v>1</v>
      </c>
      <c r="F209" s="31"/>
      <c r="G209" s="167" t="s">
        <v>718</v>
      </c>
      <c r="H209" s="145">
        <v>180</v>
      </c>
      <c r="I209" s="89">
        <f t="shared" si="30"/>
        <v>0</v>
      </c>
      <c r="J209" s="90">
        <f t="shared" si="30"/>
        <v>0</v>
      </c>
      <c r="K209" s="91">
        <f t="shared" si="30"/>
        <v>0</v>
      </c>
      <c r="L209" s="89">
        <f t="shared" si="30"/>
        <v>0</v>
      </c>
    </row>
    <row r="210" spans="1:16" ht="27.75" customHeight="1">
      <c r="A210" s="26">
        <v>3</v>
      </c>
      <c r="B210" s="45">
        <v>1</v>
      </c>
      <c r="C210" s="26">
        <v>3</v>
      </c>
      <c r="D210" s="37">
        <v>1</v>
      </c>
      <c r="E210" s="37">
        <v>1</v>
      </c>
      <c r="F210" s="31">
        <v>1</v>
      </c>
      <c r="G210" s="167" t="s">
        <v>718</v>
      </c>
      <c r="H210" s="145">
        <v>181</v>
      </c>
      <c r="I210" s="92"/>
      <c r="J210" s="92"/>
      <c r="K210" s="92"/>
      <c r="L210" s="92"/>
    </row>
    <row r="211" spans="1:16" ht="15" customHeight="1">
      <c r="A211" s="26">
        <v>3</v>
      </c>
      <c r="B211" s="45">
        <v>1</v>
      </c>
      <c r="C211" s="26">
        <v>3</v>
      </c>
      <c r="D211" s="37">
        <v>2</v>
      </c>
      <c r="E211" s="37"/>
      <c r="F211" s="31"/>
      <c r="G211" s="168" t="s">
        <v>719</v>
      </c>
      <c r="H211" s="145">
        <v>182</v>
      </c>
      <c r="I211" s="89">
        <f>I212</f>
        <v>0</v>
      </c>
      <c r="J211" s="90">
        <f>J212</f>
        <v>0</v>
      </c>
      <c r="K211" s="91">
        <f>K212</f>
        <v>0</v>
      </c>
      <c r="L211" s="89">
        <f>L212</f>
        <v>0</v>
      </c>
    </row>
    <row r="212" spans="1:16" ht="15.75" customHeight="1">
      <c r="A212" s="36">
        <v>3</v>
      </c>
      <c r="B212" s="47">
        <v>1</v>
      </c>
      <c r="C212" s="36">
        <v>3</v>
      </c>
      <c r="D212" s="41">
        <v>2</v>
      </c>
      <c r="E212" s="41">
        <v>1</v>
      </c>
      <c r="F212" s="29"/>
      <c r="G212" s="168" t="s">
        <v>719</v>
      </c>
      <c r="H212" s="145">
        <v>183</v>
      </c>
      <c r="I212" s="89">
        <f t="shared" ref="I212:P212" si="31">SUM(I213:I218)</f>
        <v>0</v>
      </c>
      <c r="J212" s="89">
        <f t="shared" si="31"/>
        <v>0</v>
      </c>
      <c r="K212" s="89">
        <f t="shared" si="31"/>
        <v>0</v>
      </c>
      <c r="L212" s="89">
        <f t="shared" si="31"/>
        <v>0</v>
      </c>
      <c r="M212" s="258">
        <f t="shared" si="31"/>
        <v>0</v>
      </c>
      <c r="N212" s="258">
        <f t="shared" si="31"/>
        <v>0</v>
      </c>
      <c r="O212" s="258">
        <f t="shared" si="31"/>
        <v>0</v>
      </c>
      <c r="P212" s="258">
        <f t="shared" si="31"/>
        <v>0</v>
      </c>
    </row>
    <row r="213" spans="1:16" ht="15" customHeight="1">
      <c r="A213" s="26">
        <v>3</v>
      </c>
      <c r="B213" s="45">
        <v>1</v>
      </c>
      <c r="C213" s="26">
        <v>3</v>
      </c>
      <c r="D213" s="37">
        <v>2</v>
      </c>
      <c r="E213" s="37">
        <v>1</v>
      </c>
      <c r="F213" s="31">
        <v>1</v>
      </c>
      <c r="G213" s="168" t="s">
        <v>720</v>
      </c>
      <c r="H213" s="145">
        <v>184</v>
      </c>
      <c r="I213" s="81"/>
      <c r="J213" s="81"/>
      <c r="K213" s="81"/>
      <c r="L213" s="92"/>
    </row>
    <row r="214" spans="1:16" ht="26.25" customHeight="1">
      <c r="A214" s="26">
        <v>3</v>
      </c>
      <c r="B214" s="45">
        <v>1</v>
      </c>
      <c r="C214" s="26">
        <v>3</v>
      </c>
      <c r="D214" s="37">
        <v>2</v>
      </c>
      <c r="E214" s="37">
        <v>1</v>
      </c>
      <c r="F214" s="31">
        <v>2</v>
      </c>
      <c r="G214" s="168" t="s">
        <v>721</v>
      </c>
      <c r="H214" s="145">
        <v>185</v>
      </c>
      <c r="I214" s="81"/>
      <c r="J214" s="81"/>
      <c r="K214" s="81"/>
      <c r="L214" s="81"/>
    </row>
    <row r="215" spans="1:16" ht="16.5" customHeight="1">
      <c r="A215" s="26">
        <v>3</v>
      </c>
      <c r="B215" s="45">
        <v>1</v>
      </c>
      <c r="C215" s="26">
        <v>3</v>
      </c>
      <c r="D215" s="37">
        <v>2</v>
      </c>
      <c r="E215" s="37">
        <v>1</v>
      </c>
      <c r="F215" s="31">
        <v>3</v>
      </c>
      <c r="G215" s="168" t="s">
        <v>722</v>
      </c>
      <c r="H215" s="145">
        <v>186</v>
      </c>
      <c r="I215" s="81"/>
      <c r="J215" s="81"/>
      <c r="K215" s="81"/>
      <c r="L215" s="81"/>
    </row>
    <row r="216" spans="1:16" ht="27.75" customHeight="1">
      <c r="A216" s="26">
        <v>3</v>
      </c>
      <c r="B216" s="45">
        <v>1</v>
      </c>
      <c r="C216" s="26">
        <v>3</v>
      </c>
      <c r="D216" s="37">
        <v>2</v>
      </c>
      <c r="E216" s="37">
        <v>1</v>
      </c>
      <c r="F216" s="31">
        <v>4</v>
      </c>
      <c r="G216" s="168" t="s">
        <v>723</v>
      </c>
      <c r="H216" s="145">
        <v>187</v>
      </c>
      <c r="I216" s="81"/>
      <c r="J216" s="81"/>
      <c r="K216" s="81"/>
      <c r="L216" s="92"/>
    </row>
    <row r="217" spans="1:16" ht="15.75" customHeight="1">
      <c r="A217" s="26">
        <v>3</v>
      </c>
      <c r="B217" s="45">
        <v>1</v>
      </c>
      <c r="C217" s="26">
        <v>3</v>
      </c>
      <c r="D217" s="37">
        <v>2</v>
      </c>
      <c r="E217" s="37">
        <v>1</v>
      </c>
      <c r="F217" s="31">
        <v>5</v>
      </c>
      <c r="G217" s="167" t="s">
        <v>724</v>
      </c>
      <c r="H217" s="145">
        <v>188</v>
      </c>
      <c r="I217" s="81"/>
      <c r="J217" s="81"/>
      <c r="K217" s="81"/>
      <c r="L217" s="81"/>
    </row>
    <row r="218" spans="1:16" ht="13.5" customHeight="1">
      <c r="A218" s="65">
        <v>3</v>
      </c>
      <c r="B218" s="168">
        <v>1</v>
      </c>
      <c r="C218" s="65">
        <v>3</v>
      </c>
      <c r="D218" s="64">
        <v>2</v>
      </c>
      <c r="E218" s="64">
        <v>1</v>
      </c>
      <c r="F218" s="247">
        <v>6</v>
      </c>
      <c r="G218" s="167" t="s">
        <v>719</v>
      </c>
      <c r="H218" s="145">
        <v>189</v>
      </c>
      <c r="I218" s="81"/>
      <c r="J218" s="81"/>
      <c r="K218" s="81"/>
      <c r="L218" s="92"/>
    </row>
    <row r="219" spans="1:16" ht="27" customHeight="1">
      <c r="A219" s="36">
        <v>3</v>
      </c>
      <c r="B219" s="41">
        <v>1</v>
      </c>
      <c r="C219" s="41">
        <v>4</v>
      </c>
      <c r="D219" s="41"/>
      <c r="E219" s="41"/>
      <c r="F219" s="29"/>
      <c r="G219" s="167" t="s">
        <v>648</v>
      </c>
      <c r="H219" s="145">
        <v>190</v>
      </c>
      <c r="I219" s="86">
        <f>I220</f>
        <v>0</v>
      </c>
      <c r="J219" s="87">
        <f t="shared" ref="J219:L221" si="32">J220</f>
        <v>0</v>
      </c>
      <c r="K219" s="88">
        <f t="shared" si="32"/>
        <v>0</v>
      </c>
      <c r="L219" s="88">
        <f t="shared" si="32"/>
        <v>0</v>
      </c>
    </row>
    <row r="220" spans="1:16" ht="27" customHeight="1">
      <c r="A220" s="34">
        <v>3</v>
      </c>
      <c r="B220" s="50">
        <v>1</v>
      </c>
      <c r="C220" s="50">
        <v>4</v>
      </c>
      <c r="D220" s="50">
        <v>1</v>
      </c>
      <c r="E220" s="50"/>
      <c r="F220" s="55"/>
      <c r="G220" s="167" t="s">
        <v>648</v>
      </c>
      <c r="H220" s="145">
        <v>191</v>
      </c>
      <c r="I220" s="105">
        <f>I221</f>
        <v>0</v>
      </c>
      <c r="J220" s="106">
        <f t="shared" si="32"/>
        <v>0</v>
      </c>
      <c r="K220" s="107">
        <f t="shared" si="32"/>
        <v>0</v>
      </c>
      <c r="L220" s="107">
        <f t="shared" si="32"/>
        <v>0</v>
      </c>
    </row>
    <row r="221" spans="1:16" ht="27.75" customHeight="1">
      <c r="A221" s="26">
        <v>3</v>
      </c>
      <c r="B221" s="37">
        <v>1</v>
      </c>
      <c r="C221" s="37">
        <v>4</v>
      </c>
      <c r="D221" s="37">
        <v>1</v>
      </c>
      <c r="E221" s="37">
        <v>1</v>
      </c>
      <c r="F221" s="31"/>
      <c r="G221" s="167" t="s">
        <v>651</v>
      </c>
      <c r="H221" s="145">
        <v>192</v>
      </c>
      <c r="I221" s="89">
        <f>I222</f>
        <v>0</v>
      </c>
      <c r="J221" s="90">
        <f t="shared" si="32"/>
        <v>0</v>
      </c>
      <c r="K221" s="91">
        <f t="shared" si="32"/>
        <v>0</v>
      </c>
      <c r="L221" s="91">
        <f t="shared" si="32"/>
        <v>0</v>
      </c>
    </row>
    <row r="222" spans="1:16" ht="27" customHeight="1">
      <c r="A222" s="27">
        <v>3</v>
      </c>
      <c r="B222" s="26">
        <v>1</v>
      </c>
      <c r="C222" s="37">
        <v>4</v>
      </c>
      <c r="D222" s="37">
        <v>1</v>
      </c>
      <c r="E222" s="37">
        <v>1</v>
      </c>
      <c r="F222" s="31">
        <v>1</v>
      </c>
      <c r="G222" s="167" t="s">
        <v>649</v>
      </c>
      <c r="H222" s="145">
        <v>193</v>
      </c>
      <c r="I222" s="81"/>
      <c r="J222" s="81"/>
      <c r="K222" s="81"/>
      <c r="L222" s="81"/>
    </row>
    <row r="223" spans="1:16" ht="26.25" customHeight="1">
      <c r="A223" s="27">
        <v>3</v>
      </c>
      <c r="B223" s="37">
        <v>1</v>
      </c>
      <c r="C223" s="37">
        <v>5</v>
      </c>
      <c r="D223" s="37"/>
      <c r="E223" s="37"/>
      <c r="F223" s="31"/>
      <c r="G223" s="168" t="s">
        <v>725</v>
      </c>
      <c r="H223" s="145">
        <v>194</v>
      </c>
      <c r="I223" s="89">
        <f>I224</f>
        <v>0</v>
      </c>
      <c r="J223" s="89">
        <f t="shared" ref="J223:L224" si="33">J224</f>
        <v>0</v>
      </c>
      <c r="K223" s="89">
        <f t="shared" si="33"/>
        <v>0</v>
      </c>
      <c r="L223" s="89">
        <f t="shared" si="33"/>
        <v>0</v>
      </c>
    </row>
    <row r="224" spans="1:16" ht="30" customHeight="1">
      <c r="A224" s="27">
        <v>3</v>
      </c>
      <c r="B224" s="37">
        <v>1</v>
      </c>
      <c r="C224" s="37">
        <v>5</v>
      </c>
      <c r="D224" s="37">
        <v>1</v>
      </c>
      <c r="E224" s="37"/>
      <c r="F224" s="31"/>
      <c r="G224" s="168" t="s">
        <v>725</v>
      </c>
      <c r="H224" s="145">
        <v>195</v>
      </c>
      <c r="I224" s="89">
        <f>I225</f>
        <v>0</v>
      </c>
      <c r="J224" s="89">
        <f t="shared" si="33"/>
        <v>0</v>
      </c>
      <c r="K224" s="89">
        <f t="shared" si="33"/>
        <v>0</v>
      </c>
      <c r="L224" s="89">
        <f t="shared" si="33"/>
        <v>0</v>
      </c>
    </row>
    <row r="225" spans="1:12" ht="27" customHeight="1">
      <c r="A225" s="27">
        <v>3</v>
      </c>
      <c r="B225" s="37">
        <v>1</v>
      </c>
      <c r="C225" s="37">
        <v>5</v>
      </c>
      <c r="D225" s="37">
        <v>1</v>
      </c>
      <c r="E225" s="37">
        <v>1</v>
      </c>
      <c r="F225" s="31"/>
      <c r="G225" s="168" t="s">
        <v>725</v>
      </c>
      <c r="H225" s="145">
        <v>196</v>
      </c>
      <c r="I225" s="89">
        <f>SUM(I226:I228)</f>
        <v>0</v>
      </c>
      <c r="J225" s="89">
        <f>SUM(J226:J228)</f>
        <v>0</v>
      </c>
      <c r="K225" s="89">
        <f>SUM(K226:K228)</f>
        <v>0</v>
      </c>
      <c r="L225" s="89">
        <f>SUM(L226:L228)</f>
        <v>0</v>
      </c>
    </row>
    <row r="226" spans="1:12" ht="21" customHeight="1">
      <c r="A226" s="27">
        <v>3</v>
      </c>
      <c r="B226" s="37">
        <v>1</v>
      </c>
      <c r="C226" s="37">
        <v>5</v>
      </c>
      <c r="D226" s="37">
        <v>1</v>
      </c>
      <c r="E226" s="37">
        <v>1</v>
      </c>
      <c r="F226" s="31">
        <v>1</v>
      </c>
      <c r="G226" s="216" t="s">
        <v>726</v>
      </c>
      <c r="H226" s="145">
        <v>197</v>
      </c>
      <c r="I226" s="81"/>
      <c r="J226" s="81"/>
      <c r="K226" s="81"/>
      <c r="L226" s="81"/>
    </row>
    <row r="227" spans="1:12" ht="25.5" customHeight="1">
      <c r="A227" s="27">
        <v>3</v>
      </c>
      <c r="B227" s="37">
        <v>1</v>
      </c>
      <c r="C227" s="37">
        <v>5</v>
      </c>
      <c r="D227" s="37">
        <v>1</v>
      </c>
      <c r="E227" s="37">
        <v>1</v>
      </c>
      <c r="F227" s="31">
        <v>2</v>
      </c>
      <c r="G227" s="216" t="s">
        <v>727</v>
      </c>
      <c r="H227" s="145">
        <v>198</v>
      </c>
      <c r="I227" s="81"/>
      <c r="J227" s="81"/>
      <c r="K227" s="81"/>
      <c r="L227" s="81"/>
    </row>
    <row r="228" spans="1:12" ht="28.5" customHeight="1">
      <c r="A228" s="27">
        <v>3</v>
      </c>
      <c r="B228" s="37">
        <v>1</v>
      </c>
      <c r="C228" s="37">
        <v>5</v>
      </c>
      <c r="D228" s="37">
        <v>1</v>
      </c>
      <c r="E228" s="37">
        <v>1</v>
      </c>
      <c r="F228" s="31">
        <v>3</v>
      </c>
      <c r="G228" s="216" t="s">
        <v>728</v>
      </c>
      <c r="H228" s="145">
        <v>199</v>
      </c>
      <c r="I228" s="81"/>
      <c r="J228" s="81"/>
      <c r="K228" s="81"/>
      <c r="L228" s="81"/>
    </row>
    <row r="229" spans="1:12" ht="41.25" customHeight="1">
      <c r="A229" s="35">
        <v>3</v>
      </c>
      <c r="B229" s="40">
        <v>2</v>
      </c>
      <c r="C229" s="40"/>
      <c r="D229" s="40"/>
      <c r="E229" s="40"/>
      <c r="F229" s="53"/>
      <c r="G229" s="46" t="s">
        <v>729</v>
      </c>
      <c r="H229" s="145">
        <v>200</v>
      </c>
      <c r="I229" s="89">
        <f>SUM(I230+I262)</f>
        <v>0</v>
      </c>
      <c r="J229" s="90">
        <f>SUM(J230+J262)</f>
        <v>0</v>
      </c>
      <c r="K229" s="91">
        <f>SUM(K230+K262)</f>
        <v>0</v>
      </c>
      <c r="L229" s="91">
        <f>SUM(L230+L262)</f>
        <v>0</v>
      </c>
    </row>
    <row r="230" spans="1:12" ht="26.25" customHeight="1">
      <c r="A230" s="250">
        <v>3</v>
      </c>
      <c r="B230" s="252">
        <v>2</v>
      </c>
      <c r="C230" s="217">
        <v>1</v>
      </c>
      <c r="D230" s="217"/>
      <c r="E230" s="217"/>
      <c r="F230" s="248"/>
      <c r="G230" s="170" t="s">
        <v>691</v>
      </c>
      <c r="H230" s="145">
        <v>201</v>
      </c>
      <c r="I230" s="105">
        <f>SUM(I231+I240+I244+I248+I252+I255+I258)</f>
        <v>0</v>
      </c>
      <c r="J230" s="106">
        <f>SUM(J231+J240+J244+J248+J252+J255+J258)</f>
        <v>0</v>
      </c>
      <c r="K230" s="107">
        <f>SUM(K231+K240+K244+K248+K252+K255+K258)</f>
        <v>0</v>
      </c>
      <c r="L230" s="107">
        <f>SUM(L231+L240+L244+L248+L252+L255+L258)</f>
        <v>0</v>
      </c>
    </row>
    <row r="231" spans="1:12" ht="15.75" customHeight="1">
      <c r="A231" s="65">
        <v>3</v>
      </c>
      <c r="B231" s="64">
        <v>2</v>
      </c>
      <c r="C231" s="64">
        <v>1</v>
      </c>
      <c r="D231" s="64">
        <v>1</v>
      </c>
      <c r="E231" s="64"/>
      <c r="F231" s="247"/>
      <c r="G231" s="168" t="s">
        <v>569</v>
      </c>
      <c r="H231" s="145">
        <v>202</v>
      </c>
      <c r="I231" s="105">
        <f>I232</f>
        <v>0</v>
      </c>
      <c r="J231" s="105">
        <f t="shared" ref="J231:L231" si="34">J232</f>
        <v>0</v>
      </c>
      <c r="K231" s="105">
        <f t="shared" si="34"/>
        <v>0</v>
      </c>
      <c r="L231" s="105">
        <f t="shared" si="34"/>
        <v>0</v>
      </c>
    </row>
    <row r="232" spans="1:12" ht="12" customHeight="1">
      <c r="A232" s="65">
        <v>3</v>
      </c>
      <c r="B232" s="65">
        <v>2</v>
      </c>
      <c r="C232" s="64">
        <v>1</v>
      </c>
      <c r="D232" s="64">
        <v>1</v>
      </c>
      <c r="E232" s="64">
        <v>1</v>
      </c>
      <c r="F232" s="247"/>
      <c r="G232" s="168" t="s">
        <v>13</v>
      </c>
      <c r="H232" s="145">
        <v>203</v>
      </c>
      <c r="I232" s="89">
        <f>SUM(I233:I233)</f>
        <v>0</v>
      </c>
      <c r="J232" s="90">
        <f>SUM(J233:J233)</f>
        <v>0</v>
      </c>
      <c r="K232" s="91">
        <f>SUM(K233:K233)</f>
        <v>0</v>
      </c>
      <c r="L232" s="91">
        <f>SUM(L233:L233)</f>
        <v>0</v>
      </c>
    </row>
    <row r="233" spans="1:12" ht="14.25" customHeight="1">
      <c r="A233" s="250">
        <v>3</v>
      </c>
      <c r="B233" s="250">
        <v>2</v>
      </c>
      <c r="C233" s="217">
        <v>1</v>
      </c>
      <c r="D233" s="217">
        <v>1</v>
      </c>
      <c r="E233" s="217">
        <v>1</v>
      </c>
      <c r="F233" s="248">
        <v>1</v>
      </c>
      <c r="G233" s="170" t="s">
        <v>13</v>
      </c>
      <c r="H233" s="145">
        <v>204</v>
      </c>
      <c r="I233" s="81"/>
      <c r="J233" s="81"/>
      <c r="K233" s="81"/>
      <c r="L233" s="81"/>
    </row>
    <row r="234" spans="1:12" ht="14.25" customHeight="1">
      <c r="A234" s="250">
        <v>3</v>
      </c>
      <c r="B234" s="217">
        <v>2</v>
      </c>
      <c r="C234" s="217">
        <v>1</v>
      </c>
      <c r="D234" s="217">
        <v>1</v>
      </c>
      <c r="E234" s="217">
        <v>2</v>
      </c>
      <c r="F234" s="248"/>
      <c r="G234" s="170" t="s">
        <v>273</v>
      </c>
      <c r="H234" s="145">
        <v>205</v>
      </c>
      <c r="I234" s="89">
        <f>SUM(I235:I236)</f>
        <v>0</v>
      </c>
      <c r="J234" s="89">
        <f t="shared" ref="J234:L234" si="35">SUM(J235:J236)</f>
        <v>0</v>
      </c>
      <c r="K234" s="89">
        <f t="shared" si="35"/>
        <v>0</v>
      </c>
      <c r="L234" s="89">
        <f t="shared" si="35"/>
        <v>0</v>
      </c>
    </row>
    <row r="235" spans="1:12" ht="14.25" customHeight="1">
      <c r="A235" s="250">
        <v>3</v>
      </c>
      <c r="B235" s="217">
        <v>2</v>
      </c>
      <c r="C235" s="217">
        <v>1</v>
      </c>
      <c r="D235" s="217">
        <v>1</v>
      </c>
      <c r="E235" s="217">
        <v>2</v>
      </c>
      <c r="F235" s="248">
        <v>1</v>
      </c>
      <c r="G235" s="170" t="s">
        <v>274</v>
      </c>
      <c r="H235" s="145">
        <v>206</v>
      </c>
      <c r="I235" s="81"/>
      <c r="J235" s="81"/>
      <c r="K235" s="81"/>
      <c r="L235" s="81"/>
    </row>
    <row r="236" spans="1:12" ht="14.25" customHeight="1">
      <c r="A236" s="250">
        <v>3</v>
      </c>
      <c r="B236" s="217">
        <v>2</v>
      </c>
      <c r="C236" s="217">
        <v>1</v>
      </c>
      <c r="D236" s="217">
        <v>1</v>
      </c>
      <c r="E236" s="217">
        <v>2</v>
      </c>
      <c r="F236" s="248">
        <v>2</v>
      </c>
      <c r="G236" s="170" t="s">
        <v>275</v>
      </c>
      <c r="H236" s="145">
        <v>207</v>
      </c>
      <c r="I236" s="81"/>
      <c r="J236" s="81"/>
      <c r="K236" s="81"/>
      <c r="L236" s="81"/>
    </row>
    <row r="237" spans="1:12" ht="14.25" customHeight="1">
      <c r="A237" s="250">
        <v>3</v>
      </c>
      <c r="B237" s="217">
        <v>2</v>
      </c>
      <c r="C237" s="217">
        <v>1</v>
      </c>
      <c r="D237" s="217">
        <v>1</v>
      </c>
      <c r="E237" s="217">
        <v>3</v>
      </c>
      <c r="F237" s="223"/>
      <c r="G237" s="170" t="s">
        <v>278</v>
      </c>
      <c r="H237" s="145">
        <v>208</v>
      </c>
      <c r="I237" s="89">
        <f>SUM(I238:I239)</f>
        <v>0</v>
      </c>
      <c r="J237" s="89">
        <f t="shared" ref="J237:L237" si="36">SUM(J238:J239)</f>
        <v>0</v>
      </c>
      <c r="K237" s="89">
        <f t="shared" si="36"/>
        <v>0</v>
      </c>
      <c r="L237" s="89">
        <f t="shared" si="36"/>
        <v>0</v>
      </c>
    </row>
    <row r="238" spans="1:12" ht="14.25" customHeight="1">
      <c r="A238" s="250">
        <v>3</v>
      </c>
      <c r="B238" s="217">
        <v>2</v>
      </c>
      <c r="C238" s="217">
        <v>1</v>
      </c>
      <c r="D238" s="217">
        <v>1</v>
      </c>
      <c r="E238" s="217">
        <v>3</v>
      </c>
      <c r="F238" s="248">
        <v>1</v>
      </c>
      <c r="G238" s="170" t="s">
        <v>276</v>
      </c>
      <c r="H238" s="145">
        <v>209</v>
      </c>
      <c r="I238" s="81"/>
      <c r="J238" s="81"/>
      <c r="K238" s="81"/>
      <c r="L238" s="81"/>
    </row>
    <row r="239" spans="1:12" ht="14.25" customHeight="1">
      <c r="A239" s="250">
        <v>3</v>
      </c>
      <c r="B239" s="217">
        <v>2</v>
      </c>
      <c r="C239" s="217">
        <v>1</v>
      </c>
      <c r="D239" s="217">
        <v>1</v>
      </c>
      <c r="E239" s="217">
        <v>3</v>
      </c>
      <c r="F239" s="248">
        <v>2</v>
      </c>
      <c r="G239" s="170" t="s">
        <v>277</v>
      </c>
      <c r="H239" s="145">
        <v>210</v>
      </c>
      <c r="I239" s="81"/>
      <c r="J239" s="81"/>
      <c r="K239" s="81"/>
      <c r="L239" s="81"/>
    </row>
    <row r="240" spans="1:12" ht="27" customHeight="1">
      <c r="A240" s="26">
        <v>3</v>
      </c>
      <c r="B240" s="37">
        <v>2</v>
      </c>
      <c r="C240" s="37">
        <v>1</v>
      </c>
      <c r="D240" s="37">
        <v>2</v>
      </c>
      <c r="E240" s="37"/>
      <c r="F240" s="31"/>
      <c r="G240" s="168" t="s">
        <v>612</v>
      </c>
      <c r="H240" s="145">
        <v>211</v>
      </c>
      <c r="I240" s="89">
        <f>I241</f>
        <v>0</v>
      </c>
      <c r="J240" s="89">
        <f t="shared" ref="J240:L240" si="37">J241</f>
        <v>0</v>
      </c>
      <c r="K240" s="89">
        <f t="shared" si="37"/>
        <v>0</v>
      </c>
      <c r="L240" s="89">
        <f t="shared" si="37"/>
        <v>0</v>
      </c>
    </row>
    <row r="241" spans="1:12" ht="14.25" customHeight="1">
      <c r="A241" s="26">
        <v>3</v>
      </c>
      <c r="B241" s="37">
        <v>2</v>
      </c>
      <c r="C241" s="37">
        <v>1</v>
      </c>
      <c r="D241" s="37">
        <v>2</v>
      </c>
      <c r="E241" s="37">
        <v>1</v>
      </c>
      <c r="F241" s="31"/>
      <c r="G241" s="168" t="s">
        <v>612</v>
      </c>
      <c r="H241" s="145">
        <v>212</v>
      </c>
      <c r="I241" s="89">
        <f>SUM(I242:I243)</f>
        <v>0</v>
      </c>
      <c r="J241" s="90">
        <f>SUM(J242:J243)</f>
        <v>0</v>
      </c>
      <c r="K241" s="91">
        <f>SUM(K242:K243)</f>
        <v>0</v>
      </c>
      <c r="L241" s="91">
        <f>SUM(L242:L243)</f>
        <v>0</v>
      </c>
    </row>
    <row r="242" spans="1:12" ht="27" customHeight="1">
      <c r="A242" s="34">
        <v>3</v>
      </c>
      <c r="B242" s="49">
        <v>2</v>
      </c>
      <c r="C242" s="50">
        <v>1</v>
      </c>
      <c r="D242" s="50">
        <v>2</v>
      </c>
      <c r="E242" s="50">
        <v>1</v>
      </c>
      <c r="F242" s="55">
        <v>1</v>
      </c>
      <c r="G242" s="170" t="s">
        <v>613</v>
      </c>
      <c r="H242" s="145">
        <v>213</v>
      </c>
      <c r="I242" s="81"/>
      <c r="J242" s="81"/>
      <c r="K242" s="81"/>
      <c r="L242" s="81"/>
    </row>
    <row r="243" spans="1:12" ht="25.5" customHeight="1">
      <c r="A243" s="26">
        <v>3</v>
      </c>
      <c r="B243" s="37">
        <v>2</v>
      </c>
      <c r="C243" s="37">
        <v>1</v>
      </c>
      <c r="D243" s="37">
        <v>2</v>
      </c>
      <c r="E243" s="37">
        <v>1</v>
      </c>
      <c r="F243" s="31">
        <v>2</v>
      </c>
      <c r="G243" s="168" t="s">
        <v>614</v>
      </c>
      <c r="H243" s="145">
        <v>214</v>
      </c>
      <c r="I243" s="81"/>
      <c r="J243" s="81"/>
      <c r="K243" s="81"/>
      <c r="L243" s="81"/>
    </row>
    <row r="244" spans="1:12" ht="26.25" customHeight="1">
      <c r="A244" s="36">
        <v>3</v>
      </c>
      <c r="B244" s="41">
        <v>2</v>
      </c>
      <c r="C244" s="41">
        <v>1</v>
      </c>
      <c r="D244" s="41">
        <v>3</v>
      </c>
      <c r="E244" s="41"/>
      <c r="F244" s="29"/>
      <c r="G244" s="167" t="s">
        <v>615</v>
      </c>
      <c r="H244" s="145">
        <v>215</v>
      </c>
      <c r="I244" s="86">
        <f>I245</f>
        <v>0</v>
      </c>
      <c r="J244" s="87">
        <f>J245</f>
        <v>0</v>
      </c>
      <c r="K244" s="88">
        <f>K245</f>
        <v>0</v>
      </c>
      <c r="L244" s="88">
        <f>L245</f>
        <v>0</v>
      </c>
    </row>
    <row r="245" spans="1:12" ht="29.25" customHeight="1">
      <c r="A245" s="26">
        <v>3</v>
      </c>
      <c r="B245" s="37">
        <v>2</v>
      </c>
      <c r="C245" s="37">
        <v>1</v>
      </c>
      <c r="D245" s="37">
        <v>3</v>
      </c>
      <c r="E245" s="37">
        <v>1</v>
      </c>
      <c r="F245" s="31"/>
      <c r="G245" s="167" t="s">
        <v>615</v>
      </c>
      <c r="H245" s="145">
        <v>216</v>
      </c>
      <c r="I245" s="89">
        <f>I246+I247</f>
        <v>0</v>
      </c>
      <c r="J245" s="89">
        <f>J246+J247</f>
        <v>0</v>
      </c>
      <c r="K245" s="89">
        <f>K246+K247</f>
        <v>0</v>
      </c>
      <c r="L245" s="89">
        <f>L246+L247</f>
        <v>0</v>
      </c>
    </row>
    <row r="246" spans="1:12" ht="30" customHeight="1">
      <c r="A246" s="26">
        <v>3</v>
      </c>
      <c r="B246" s="37">
        <v>2</v>
      </c>
      <c r="C246" s="37">
        <v>1</v>
      </c>
      <c r="D246" s="37">
        <v>3</v>
      </c>
      <c r="E246" s="37">
        <v>1</v>
      </c>
      <c r="F246" s="31">
        <v>1</v>
      </c>
      <c r="G246" s="168" t="s">
        <v>616</v>
      </c>
      <c r="H246" s="145">
        <v>217</v>
      </c>
      <c r="I246" s="81"/>
      <c r="J246" s="81"/>
      <c r="K246" s="81"/>
      <c r="L246" s="81"/>
    </row>
    <row r="247" spans="1:12" ht="27.75" customHeight="1">
      <c r="A247" s="26">
        <v>3</v>
      </c>
      <c r="B247" s="37">
        <v>2</v>
      </c>
      <c r="C247" s="37">
        <v>1</v>
      </c>
      <c r="D247" s="37">
        <v>3</v>
      </c>
      <c r="E247" s="37">
        <v>1</v>
      </c>
      <c r="F247" s="31">
        <v>2</v>
      </c>
      <c r="G247" s="168" t="s">
        <v>617</v>
      </c>
      <c r="H247" s="145">
        <v>218</v>
      </c>
      <c r="I247" s="92"/>
      <c r="J247" s="85"/>
      <c r="K247" s="92"/>
      <c r="L247" s="92"/>
    </row>
    <row r="248" spans="1:12" ht="12" customHeight="1">
      <c r="A248" s="26">
        <v>3</v>
      </c>
      <c r="B248" s="37">
        <v>2</v>
      </c>
      <c r="C248" s="37">
        <v>1</v>
      </c>
      <c r="D248" s="37">
        <v>4</v>
      </c>
      <c r="E248" s="37"/>
      <c r="F248" s="31"/>
      <c r="G248" s="168" t="s">
        <v>618</v>
      </c>
      <c r="H248" s="145">
        <v>219</v>
      </c>
      <c r="I248" s="89">
        <f>I249</f>
        <v>0</v>
      </c>
      <c r="J248" s="91">
        <f>J249</f>
        <v>0</v>
      </c>
      <c r="K248" s="89">
        <f>K249</f>
        <v>0</v>
      </c>
      <c r="L248" s="91">
        <f>L249</f>
        <v>0</v>
      </c>
    </row>
    <row r="249" spans="1:12" ht="14.25" customHeight="1">
      <c r="A249" s="36">
        <v>3</v>
      </c>
      <c r="B249" s="41">
        <v>2</v>
      </c>
      <c r="C249" s="41">
        <v>1</v>
      </c>
      <c r="D249" s="41">
        <v>4</v>
      </c>
      <c r="E249" s="41">
        <v>1</v>
      </c>
      <c r="F249" s="29"/>
      <c r="G249" s="167" t="s">
        <v>618</v>
      </c>
      <c r="H249" s="145">
        <v>220</v>
      </c>
      <c r="I249" s="86">
        <f>SUM(I250:I251)</f>
        <v>0</v>
      </c>
      <c r="J249" s="87">
        <f>SUM(J250:J251)</f>
        <v>0</v>
      </c>
      <c r="K249" s="88">
        <f>SUM(K250:K251)</f>
        <v>0</v>
      </c>
      <c r="L249" s="88">
        <f>SUM(L250:L251)</f>
        <v>0</v>
      </c>
    </row>
    <row r="250" spans="1:12" ht="25.5" customHeight="1">
      <c r="A250" s="26">
        <v>3</v>
      </c>
      <c r="B250" s="37">
        <v>2</v>
      </c>
      <c r="C250" s="37">
        <v>1</v>
      </c>
      <c r="D250" s="37">
        <v>4</v>
      </c>
      <c r="E250" s="37">
        <v>1</v>
      </c>
      <c r="F250" s="31">
        <v>1</v>
      </c>
      <c r="G250" s="168" t="s">
        <v>619</v>
      </c>
      <c r="H250" s="145">
        <v>221</v>
      </c>
      <c r="I250" s="81"/>
      <c r="J250" s="81"/>
      <c r="K250" s="81"/>
      <c r="L250" s="81"/>
    </row>
    <row r="251" spans="1:12" ht="18.75" customHeight="1">
      <c r="A251" s="26">
        <v>3</v>
      </c>
      <c r="B251" s="37">
        <v>2</v>
      </c>
      <c r="C251" s="37">
        <v>1</v>
      </c>
      <c r="D251" s="37">
        <v>4</v>
      </c>
      <c r="E251" s="37">
        <v>1</v>
      </c>
      <c r="F251" s="31">
        <v>2</v>
      </c>
      <c r="G251" s="168" t="s">
        <v>620</v>
      </c>
      <c r="H251" s="145">
        <v>222</v>
      </c>
      <c r="I251" s="81"/>
      <c r="J251" s="81"/>
      <c r="K251" s="81"/>
      <c r="L251" s="81"/>
    </row>
    <row r="252" spans="1:12">
      <c r="A252" s="26">
        <v>3</v>
      </c>
      <c r="B252" s="37">
        <v>2</v>
      </c>
      <c r="C252" s="37">
        <v>1</v>
      </c>
      <c r="D252" s="37">
        <v>5</v>
      </c>
      <c r="E252" s="37"/>
      <c r="F252" s="31"/>
      <c r="G252" s="168" t="s">
        <v>621</v>
      </c>
      <c r="H252" s="145">
        <v>223</v>
      </c>
      <c r="I252" s="89">
        <f>I253</f>
        <v>0</v>
      </c>
      <c r="J252" s="90">
        <f t="shared" ref="J252:L253" si="38">J253</f>
        <v>0</v>
      </c>
      <c r="K252" s="91">
        <f t="shared" si="38"/>
        <v>0</v>
      </c>
      <c r="L252" s="91">
        <f t="shared" si="38"/>
        <v>0</v>
      </c>
    </row>
    <row r="253" spans="1:12" ht="16.5" customHeight="1">
      <c r="A253" s="26">
        <v>3</v>
      </c>
      <c r="B253" s="37">
        <v>2</v>
      </c>
      <c r="C253" s="37">
        <v>1</v>
      </c>
      <c r="D253" s="37">
        <v>5</v>
      </c>
      <c r="E253" s="37">
        <v>1</v>
      </c>
      <c r="F253" s="31"/>
      <c r="G253" s="168" t="s">
        <v>621</v>
      </c>
      <c r="H253" s="145">
        <v>224</v>
      </c>
      <c r="I253" s="91">
        <f>I254</f>
        <v>0</v>
      </c>
      <c r="J253" s="90">
        <f t="shared" si="38"/>
        <v>0</v>
      </c>
      <c r="K253" s="91">
        <f t="shared" si="38"/>
        <v>0</v>
      </c>
      <c r="L253" s="91">
        <f t="shared" si="38"/>
        <v>0</v>
      </c>
    </row>
    <row r="254" spans="1:12">
      <c r="A254" s="49">
        <v>3</v>
      </c>
      <c r="B254" s="50">
        <v>2</v>
      </c>
      <c r="C254" s="50">
        <v>1</v>
      </c>
      <c r="D254" s="50">
        <v>5</v>
      </c>
      <c r="E254" s="50">
        <v>1</v>
      </c>
      <c r="F254" s="55">
        <v>1</v>
      </c>
      <c r="G254" s="168" t="s">
        <v>621</v>
      </c>
      <c r="H254" s="145">
        <v>225</v>
      </c>
      <c r="I254" s="92"/>
      <c r="J254" s="92"/>
      <c r="K254" s="92"/>
      <c r="L254" s="92"/>
    </row>
    <row r="255" spans="1:12">
      <c r="A255" s="26">
        <v>3</v>
      </c>
      <c r="B255" s="37">
        <v>2</v>
      </c>
      <c r="C255" s="37">
        <v>1</v>
      </c>
      <c r="D255" s="37">
        <v>6</v>
      </c>
      <c r="E255" s="37"/>
      <c r="F255" s="31"/>
      <c r="G255" s="168" t="s">
        <v>128</v>
      </c>
      <c r="H255" s="145">
        <v>226</v>
      </c>
      <c r="I255" s="89">
        <f>I256</f>
        <v>0</v>
      </c>
      <c r="J255" s="90">
        <f t="shared" ref="J255:L256" si="39">J256</f>
        <v>0</v>
      </c>
      <c r="K255" s="91">
        <f t="shared" si="39"/>
        <v>0</v>
      </c>
      <c r="L255" s="91">
        <f t="shared" si="39"/>
        <v>0</v>
      </c>
    </row>
    <row r="256" spans="1:12">
      <c r="A256" s="26">
        <v>3</v>
      </c>
      <c r="B256" s="26">
        <v>2</v>
      </c>
      <c r="C256" s="37">
        <v>1</v>
      </c>
      <c r="D256" s="37">
        <v>6</v>
      </c>
      <c r="E256" s="37">
        <v>1</v>
      </c>
      <c r="F256" s="31"/>
      <c r="G256" s="168" t="s">
        <v>128</v>
      </c>
      <c r="H256" s="145">
        <v>227</v>
      </c>
      <c r="I256" s="89">
        <f>I257</f>
        <v>0</v>
      </c>
      <c r="J256" s="90">
        <f t="shared" si="39"/>
        <v>0</v>
      </c>
      <c r="K256" s="91">
        <f t="shared" si="39"/>
        <v>0</v>
      </c>
      <c r="L256" s="91">
        <f t="shared" si="39"/>
        <v>0</v>
      </c>
    </row>
    <row r="257" spans="1:12" ht="15.75" customHeight="1">
      <c r="A257" s="36">
        <v>3</v>
      </c>
      <c r="B257" s="36">
        <v>2</v>
      </c>
      <c r="C257" s="37">
        <v>1</v>
      </c>
      <c r="D257" s="37">
        <v>6</v>
      </c>
      <c r="E257" s="37">
        <v>1</v>
      </c>
      <c r="F257" s="31">
        <v>1</v>
      </c>
      <c r="G257" s="168" t="s">
        <v>128</v>
      </c>
      <c r="H257" s="145">
        <v>228</v>
      </c>
      <c r="I257" s="92"/>
      <c r="J257" s="92"/>
      <c r="K257" s="92"/>
      <c r="L257" s="92"/>
    </row>
    <row r="258" spans="1:12" ht="13.5" customHeight="1">
      <c r="A258" s="26">
        <v>3</v>
      </c>
      <c r="B258" s="26">
        <v>2</v>
      </c>
      <c r="C258" s="37">
        <v>1</v>
      </c>
      <c r="D258" s="37">
        <v>7</v>
      </c>
      <c r="E258" s="37"/>
      <c r="F258" s="31"/>
      <c r="G258" s="168" t="s">
        <v>622</v>
      </c>
      <c r="H258" s="145">
        <v>229</v>
      </c>
      <c r="I258" s="89">
        <f>I259</f>
        <v>0</v>
      </c>
      <c r="J258" s="90">
        <f>J259</f>
        <v>0</v>
      </c>
      <c r="K258" s="91">
        <f>K259</f>
        <v>0</v>
      </c>
      <c r="L258" s="91">
        <f>L259</f>
        <v>0</v>
      </c>
    </row>
    <row r="259" spans="1:12">
      <c r="A259" s="26">
        <v>3</v>
      </c>
      <c r="B259" s="37">
        <v>2</v>
      </c>
      <c r="C259" s="37">
        <v>1</v>
      </c>
      <c r="D259" s="37">
        <v>7</v>
      </c>
      <c r="E259" s="37">
        <v>1</v>
      </c>
      <c r="F259" s="31"/>
      <c r="G259" s="168" t="s">
        <v>622</v>
      </c>
      <c r="H259" s="145">
        <v>230</v>
      </c>
      <c r="I259" s="89">
        <f>I260+I261</f>
        <v>0</v>
      </c>
      <c r="J259" s="89">
        <f>J260+J261</f>
        <v>0</v>
      </c>
      <c r="K259" s="89">
        <f>K260+K261</f>
        <v>0</v>
      </c>
      <c r="L259" s="89">
        <f>L260+L261</f>
        <v>0</v>
      </c>
    </row>
    <row r="260" spans="1:12" ht="27" customHeight="1">
      <c r="A260" s="26">
        <v>3</v>
      </c>
      <c r="B260" s="37">
        <v>2</v>
      </c>
      <c r="C260" s="37">
        <v>1</v>
      </c>
      <c r="D260" s="37">
        <v>7</v>
      </c>
      <c r="E260" s="37">
        <v>1</v>
      </c>
      <c r="F260" s="31">
        <v>1</v>
      </c>
      <c r="G260" s="168" t="s">
        <v>623</v>
      </c>
      <c r="H260" s="145">
        <v>231</v>
      </c>
      <c r="I260" s="80"/>
      <c r="J260" s="81"/>
      <c r="K260" s="81"/>
      <c r="L260" s="81"/>
    </row>
    <row r="261" spans="1:12" ht="24.75" customHeight="1">
      <c r="A261" s="26">
        <v>3</v>
      </c>
      <c r="B261" s="37">
        <v>2</v>
      </c>
      <c r="C261" s="37">
        <v>1</v>
      </c>
      <c r="D261" s="37">
        <v>7</v>
      </c>
      <c r="E261" s="37">
        <v>1</v>
      </c>
      <c r="F261" s="31">
        <v>2</v>
      </c>
      <c r="G261" s="168" t="s">
        <v>624</v>
      </c>
      <c r="H261" s="145">
        <v>232</v>
      </c>
      <c r="I261" s="81"/>
      <c r="J261" s="81"/>
      <c r="K261" s="81"/>
      <c r="L261" s="81"/>
    </row>
    <row r="262" spans="1:12" ht="38.25" customHeight="1">
      <c r="A262" s="65">
        <v>3</v>
      </c>
      <c r="B262" s="64">
        <v>2</v>
      </c>
      <c r="C262" s="64">
        <v>2</v>
      </c>
      <c r="D262" s="38"/>
      <c r="E262" s="38"/>
      <c r="F262" s="61"/>
      <c r="G262" s="168" t="s">
        <v>692</v>
      </c>
      <c r="H262" s="145">
        <v>233</v>
      </c>
      <c r="I262" s="89">
        <f>SUM(I263+I272+I276+I280+I284+I287+I290)</f>
        <v>0</v>
      </c>
      <c r="J262" s="90">
        <f>SUM(J263+J272+J276+J280+J284+J287+J290)</f>
        <v>0</v>
      </c>
      <c r="K262" s="91">
        <f>SUM(K263+K272+K276+K280+K284+K287+K290)</f>
        <v>0</v>
      </c>
      <c r="L262" s="91">
        <f>SUM(L263+L272+L276+L280+L284+L287+L290)</f>
        <v>0</v>
      </c>
    </row>
    <row r="263" spans="1:12">
      <c r="A263" s="26">
        <v>3</v>
      </c>
      <c r="B263" s="37">
        <v>2</v>
      </c>
      <c r="C263" s="37">
        <v>2</v>
      </c>
      <c r="D263" s="37">
        <v>1</v>
      </c>
      <c r="E263" s="37"/>
      <c r="F263" s="31"/>
      <c r="G263" s="168" t="s">
        <v>570</v>
      </c>
      <c r="H263" s="145">
        <v>234</v>
      </c>
      <c r="I263" s="89">
        <f>I264</f>
        <v>0</v>
      </c>
      <c r="J263" s="89">
        <f>J264</f>
        <v>0</v>
      </c>
      <c r="K263" s="89">
        <f>K264</f>
        <v>0</v>
      </c>
      <c r="L263" s="89">
        <f>L264</f>
        <v>0</v>
      </c>
    </row>
    <row r="264" spans="1:12">
      <c r="A264" s="27">
        <v>3</v>
      </c>
      <c r="B264" s="26">
        <v>2</v>
      </c>
      <c r="C264" s="37">
        <v>2</v>
      </c>
      <c r="D264" s="37">
        <v>1</v>
      </c>
      <c r="E264" s="37">
        <v>1</v>
      </c>
      <c r="F264" s="31"/>
      <c r="G264" s="168" t="s">
        <v>13</v>
      </c>
      <c r="H264" s="145">
        <v>235</v>
      </c>
      <c r="I264" s="89">
        <f>SUM(I265)</f>
        <v>0</v>
      </c>
      <c r="J264" s="89">
        <f t="shared" ref="J264:L264" si="40">SUM(J265)</f>
        <v>0</v>
      </c>
      <c r="K264" s="89">
        <f t="shared" si="40"/>
        <v>0</v>
      </c>
      <c r="L264" s="89">
        <f t="shared" si="40"/>
        <v>0</v>
      </c>
    </row>
    <row r="265" spans="1:12">
      <c r="A265" s="27">
        <v>3</v>
      </c>
      <c r="B265" s="26">
        <v>2</v>
      </c>
      <c r="C265" s="37">
        <v>2</v>
      </c>
      <c r="D265" s="37">
        <v>1</v>
      </c>
      <c r="E265" s="37">
        <v>1</v>
      </c>
      <c r="F265" s="31">
        <v>1</v>
      </c>
      <c r="G265" s="168" t="s">
        <v>13</v>
      </c>
      <c r="H265" s="145">
        <v>236</v>
      </c>
      <c r="I265" s="81"/>
      <c r="J265" s="81"/>
      <c r="K265" s="81"/>
      <c r="L265" s="81"/>
    </row>
    <row r="266" spans="1:12" ht="15" customHeight="1">
      <c r="A266" s="172">
        <v>3</v>
      </c>
      <c r="B266" s="65">
        <v>2</v>
      </c>
      <c r="C266" s="64">
        <v>2</v>
      </c>
      <c r="D266" s="64">
        <v>1</v>
      </c>
      <c r="E266" s="64">
        <v>2</v>
      </c>
      <c r="F266" s="247"/>
      <c r="G266" s="168" t="s">
        <v>297</v>
      </c>
      <c r="H266" s="145">
        <v>237</v>
      </c>
      <c r="I266" s="89">
        <f>SUM(I267:I268)</f>
        <v>0</v>
      </c>
      <c r="J266" s="89">
        <f t="shared" ref="J266:K266" si="41">SUM(J267:J268)</f>
        <v>0</v>
      </c>
      <c r="K266" s="89">
        <f t="shared" si="41"/>
        <v>0</v>
      </c>
      <c r="L266" s="89">
        <f>SUM(L267:L268)</f>
        <v>0</v>
      </c>
    </row>
    <row r="267" spans="1:12" ht="15" customHeight="1">
      <c r="A267" s="172">
        <v>3</v>
      </c>
      <c r="B267" s="65">
        <v>2</v>
      </c>
      <c r="C267" s="64">
        <v>2</v>
      </c>
      <c r="D267" s="64">
        <v>1</v>
      </c>
      <c r="E267" s="64">
        <v>2</v>
      </c>
      <c r="F267" s="247">
        <v>1</v>
      </c>
      <c r="G267" s="168" t="s">
        <v>274</v>
      </c>
      <c r="H267" s="145">
        <v>238</v>
      </c>
      <c r="I267" s="81"/>
      <c r="J267" s="80"/>
      <c r="K267" s="81"/>
      <c r="L267" s="81"/>
    </row>
    <row r="268" spans="1:12" ht="15" customHeight="1">
      <c r="A268" s="172">
        <v>3</v>
      </c>
      <c r="B268" s="65">
        <v>2</v>
      </c>
      <c r="C268" s="64">
        <v>2</v>
      </c>
      <c r="D268" s="64">
        <v>1</v>
      </c>
      <c r="E268" s="64">
        <v>2</v>
      </c>
      <c r="F268" s="247">
        <v>2</v>
      </c>
      <c r="G268" s="168" t="s">
        <v>275</v>
      </c>
      <c r="H268" s="145">
        <v>239</v>
      </c>
      <c r="I268" s="81"/>
      <c r="J268" s="80"/>
      <c r="K268" s="81"/>
      <c r="L268" s="81"/>
    </row>
    <row r="269" spans="1:12" ht="15" customHeight="1">
      <c r="A269" s="172">
        <v>3</v>
      </c>
      <c r="B269" s="65">
        <v>2</v>
      </c>
      <c r="C269" s="64">
        <v>2</v>
      </c>
      <c r="D269" s="64">
        <v>1</v>
      </c>
      <c r="E269" s="64">
        <v>3</v>
      </c>
      <c r="F269" s="247"/>
      <c r="G269" s="168" t="s">
        <v>278</v>
      </c>
      <c r="H269" s="145">
        <v>240</v>
      </c>
      <c r="I269" s="89">
        <f>SUM(I270:I271)</f>
        <v>0</v>
      </c>
      <c r="J269" s="89">
        <f t="shared" ref="J269:K269" si="42">SUM(J270:J271)</f>
        <v>0</v>
      </c>
      <c r="K269" s="89">
        <f t="shared" si="42"/>
        <v>0</v>
      </c>
      <c r="L269" s="89">
        <f>SUM(L270:L271)</f>
        <v>0</v>
      </c>
    </row>
    <row r="270" spans="1:12" ht="15" customHeight="1">
      <c r="A270" s="172">
        <v>3</v>
      </c>
      <c r="B270" s="65">
        <v>2</v>
      </c>
      <c r="C270" s="64">
        <v>2</v>
      </c>
      <c r="D270" s="64">
        <v>1</v>
      </c>
      <c r="E270" s="64">
        <v>3</v>
      </c>
      <c r="F270" s="247">
        <v>1</v>
      </c>
      <c r="G270" s="168" t="s">
        <v>276</v>
      </c>
      <c r="H270" s="145">
        <v>241</v>
      </c>
      <c r="I270" s="81"/>
      <c r="J270" s="80"/>
      <c r="K270" s="81"/>
      <c r="L270" s="81"/>
    </row>
    <row r="271" spans="1:12" ht="15" customHeight="1">
      <c r="A271" s="172">
        <v>3</v>
      </c>
      <c r="B271" s="65">
        <v>2</v>
      </c>
      <c r="C271" s="64">
        <v>2</v>
      </c>
      <c r="D271" s="64">
        <v>1</v>
      </c>
      <c r="E271" s="64">
        <v>3</v>
      </c>
      <c r="F271" s="247">
        <v>2</v>
      </c>
      <c r="G271" s="168" t="s">
        <v>298</v>
      </c>
      <c r="H271" s="145">
        <v>242</v>
      </c>
      <c r="I271" s="81"/>
      <c r="J271" s="80"/>
      <c r="K271" s="81"/>
      <c r="L271" s="81"/>
    </row>
    <row r="272" spans="1:12" ht="25.5">
      <c r="A272" s="27">
        <v>3</v>
      </c>
      <c r="B272" s="26">
        <v>2</v>
      </c>
      <c r="C272" s="37">
        <v>2</v>
      </c>
      <c r="D272" s="37">
        <v>2</v>
      </c>
      <c r="E272" s="37"/>
      <c r="F272" s="31"/>
      <c r="G272" s="168" t="s">
        <v>625</v>
      </c>
      <c r="H272" s="145">
        <v>243</v>
      </c>
      <c r="I272" s="89">
        <f>I273</f>
        <v>0</v>
      </c>
      <c r="J272" s="91">
        <f>J273</f>
        <v>0</v>
      </c>
      <c r="K272" s="89">
        <f>K273</f>
        <v>0</v>
      </c>
      <c r="L272" s="91">
        <f>L273</f>
        <v>0</v>
      </c>
    </row>
    <row r="273" spans="1:12" ht="20.25" customHeight="1">
      <c r="A273" s="26">
        <v>3</v>
      </c>
      <c r="B273" s="37">
        <v>2</v>
      </c>
      <c r="C273" s="41">
        <v>2</v>
      </c>
      <c r="D273" s="41">
        <v>2</v>
      </c>
      <c r="E273" s="41">
        <v>1</v>
      </c>
      <c r="F273" s="29"/>
      <c r="G273" s="168" t="s">
        <v>625</v>
      </c>
      <c r="H273" s="145">
        <v>244</v>
      </c>
      <c r="I273" s="86">
        <f>SUM(I274:I275)</f>
        <v>0</v>
      </c>
      <c r="J273" s="87">
        <f>SUM(J274:J275)</f>
        <v>0</v>
      </c>
      <c r="K273" s="88">
        <f>SUM(K274:K275)</f>
        <v>0</v>
      </c>
      <c r="L273" s="88">
        <f>SUM(L274:L275)</f>
        <v>0</v>
      </c>
    </row>
    <row r="274" spans="1:12" ht="25.5">
      <c r="A274" s="26">
        <v>3</v>
      </c>
      <c r="B274" s="37">
        <v>2</v>
      </c>
      <c r="C274" s="37">
        <v>2</v>
      </c>
      <c r="D274" s="37">
        <v>2</v>
      </c>
      <c r="E274" s="37">
        <v>1</v>
      </c>
      <c r="F274" s="31">
        <v>1</v>
      </c>
      <c r="G274" s="168" t="s">
        <v>626</v>
      </c>
      <c r="H274" s="145">
        <v>245</v>
      </c>
      <c r="I274" s="81"/>
      <c r="J274" s="81"/>
      <c r="K274" s="81"/>
      <c r="L274" s="81"/>
    </row>
    <row r="275" spans="1:12" ht="25.5">
      <c r="A275" s="26">
        <v>3</v>
      </c>
      <c r="B275" s="37">
        <v>2</v>
      </c>
      <c r="C275" s="37">
        <v>2</v>
      </c>
      <c r="D275" s="37">
        <v>2</v>
      </c>
      <c r="E275" s="37">
        <v>1</v>
      </c>
      <c r="F275" s="31">
        <v>2</v>
      </c>
      <c r="G275" s="172" t="s">
        <v>627</v>
      </c>
      <c r="H275" s="145">
        <v>246</v>
      </c>
      <c r="I275" s="81"/>
      <c r="J275" s="81"/>
      <c r="K275" s="81"/>
      <c r="L275" s="81"/>
    </row>
    <row r="276" spans="1:12" ht="25.5">
      <c r="A276" s="26">
        <v>3</v>
      </c>
      <c r="B276" s="37">
        <v>2</v>
      </c>
      <c r="C276" s="37">
        <v>2</v>
      </c>
      <c r="D276" s="37">
        <v>3</v>
      </c>
      <c r="E276" s="37"/>
      <c r="F276" s="31"/>
      <c r="G276" s="168" t="s">
        <v>628</v>
      </c>
      <c r="H276" s="145">
        <v>247</v>
      </c>
      <c r="I276" s="89">
        <f>I277</f>
        <v>0</v>
      </c>
      <c r="J276" s="90">
        <f>J277</f>
        <v>0</v>
      </c>
      <c r="K276" s="91">
        <f>K277</f>
        <v>0</v>
      </c>
      <c r="L276" s="91">
        <f>L277</f>
        <v>0</v>
      </c>
    </row>
    <row r="277" spans="1:12" ht="30" customHeight="1">
      <c r="A277" s="36">
        <v>3</v>
      </c>
      <c r="B277" s="37">
        <v>2</v>
      </c>
      <c r="C277" s="37">
        <v>2</v>
      </c>
      <c r="D277" s="37">
        <v>3</v>
      </c>
      <c r="E277" s="37">
        <v>1</v>
      </c>
      <c r="F277" s="31"/>
      <c r="G277" s="168" t="s">
        <v>628</v>
      </c>
      <c r="H277" s="145">
        <v>248</v>
      </c>
      <c r="I277" s="89">
        <f>I278+I279</f>
        <v>0</v>
      </c>
      <c r="J277" s="89">
        <f>J278+J279</f>
        <v>0</v>
      </c>
      <c r="K277" s="89">
        <f>K278+K279</f>
        <v>0</v>
      </c>
      <c r="L277" s="89">
        <f>L278+L279</f>
        <v>0</v>
      </c>
    </row>
    <row r="278" spans="1:12" ht="31.5" customHeight="1">
      <c r="A278" s="36">
        <v>3</v>
      </c>
      <c r="B278" s="37">
        <v>2</v>
      </c>
      <c r="C278" s="37">
        <v>2</v>
      </c>
      <c r="D278" s="37">
        <v>3</v>
      </c>
      <c r="E278" s="37">
        <v>1</v>
      </c>
      <c r="F278" s="31">
        <v>1</v>
      </c>
      <c r="G278" s="168" t="s">
        <v>629</v>
      </c>
      <c r="H278" s="145">
        <v>249</v>
      </c>
      <c r="I278" s="81"/>
      <c r="J278" s="81"/>
      <c r="K278" s="81"/>
      <c r="L278" s="81"/>
    </row>
    <row r="279" spans="1:12" ht="25.5" customHeight="1">
      <c r="A279" s="36">
        <v>3</v>
      </c>
      <c r="B279" s="37">
        <v>2</v>
      </c>
      <c r="C279" s="37">
        <v>2</v>
      </c>
      <c r="D279" s="37">
        <v>3</v>
      </c>
      <c r="E279" s="37">
        <v>1</v>
      </c>
      <c r="F279" s="31">
        <v>2</v>
      </c>
      <c r="G279" s="168" t="s">
        <v>630</v>
      </c>
      <c r="H279" s="145">
        <v>250</v>
      </c>
      <c r="I279" s="81"/>
      <c r="J279" s="81"/>
      <c r="K279" s="81"/>
      <c r="L279" s="81"/>
    </row>
    <row r="280" spans="1:12" ht="22.5" customHeight="1">
      <c r="A280" s="26">
        <v>3</v>
      </c>
      <c r="B280" s="37">
        <v>2</v>
      </c>
      <c r="C280" s="37">
        <v>2</v>
      </c>
      <c r="D280" s="37">
        <v>4</v>
      </c>
      <c r="E280" s="37"/>
      <c r="F280" s="31"/>
      <c r="G280" s="168" t="s">
        <v>631</v>
      </c>
      <c r="H280" s="145">
        <v>251</v>
      </c>
      <c r="I280" s="89">
        <f>I281</f>
        <v>0</v>
      </c>
      <c r="J280" s="90">
        <f>J281</f>
        <v>0</v>
      </c>
      <c r="K280" s="91">
        <f>K281</f>
        <v>0</v>
      </c>
      <c r="L280" s="91">
        <f>L281</f>
        <v>0</v>
      </c>
    </row>
    <row r="281" spans="1:12">
      <c r="A281" s="26">
        <v>3</v>
      </c>
      <c r="B281" s="37">
        <v>2</v>
      </c>
      <c r="C281" s="37">
        <v>2</v>
      </c>
      <c r="D281" s="37">
        <v>4</v>
      </c>
      <c r="E281" s="37">
        <v>1</v>
      </c>
      <c r="F281" s="31"/>
      <c r="G281" s="168" t="s">
        <v>631</v>
      </c>
      <c r="H281" s="145">
        <v>252</v>
      </c>
      <c r="I281" s="89">
        <f>SUM(I282:I283)</f>
        <v>0</v>
      </c>
      <c r="J281" s="90">
        <f>SUM(J282:J283)</f>
        <v>0</v>
      </c>
      <c r="K281" s="91">
        <f>SUM(K282:K283)</f>
        <v>0</v>
      </c>
      <c r="L281" s="91">
        <f>SUM(L282:L283)</f>
        <v>0</v>
      </c>
    </row>
    <row r="282" spans="1:12" ht="30.75" customHeight="1">
      <c r="A282" s="26">
        <v>3</v>
      </c>
      <c r="B282" s="37">
        <v>2</v>
      </c>
      <c r="C282" s="37">
        <v>2</v>
      </c>
      <c r="D282" s="37">
        <v>4</v>
      </c>
      <c r="E282" s="37">
        <v>1</v>
      </c>
      <c r="F282" s="31">
        <v>1</v>
      </c>
      <c r="G282" s="168" t="s">
        <v>632</v>
      </c>
      <c r="H282" s="145">
        <v>253</v>
      </c>
      <c r="I282" s="81"/>
      <c r="J282" s="81"/>
      <c r="K282" s="81"/>
      <c r="L282" s="81"/>
    </row>
    <row r="283" spans="1:12" ht="27.75" customHeight="1">
      <c r="A283" s="36">
        <v>3</v>
      </c>
      <c r="B283" s="41">
        <v>2</v>
      </c>
      <c r="C283" s="41">
        <v>2</v>
      </c>
      <c r="D283" s="41">
        <v>4</v>
      </c>
      <c r="E283" s="41">
        <v>1</v>
      </c>
      <c r="F283" s="29">
        <v>2</v>
      </c>
      <c r="G283" s="172" t="s">
        <v>633</v>
      </c>
      <c r="H283" s="145">
        <v>254</v>
      </c>
      <c r="I283" s="81"/>
      <c r="J283" s="81"/>
      <c r="K283" s="81"/>
      <c r="L283" s="81"/>
    </row>
    <row r="284" spans="1:12" ht="14.25" customHeight="1">
      <c r="A284" s="26">
        <v>3</v>
      </c>
      <c r="B284" s="37">
        <v>2</v>
      </c>
      <c r="C284" s="37">
        <v>2</v>
      </c>
      <c r="D284" s="37">
        <v>5</v>
      </c>
      <c r="E284" s="37"/>
      <c r="F284" s="31"/>
      <c r="G284" s="168" t="s">
        <v>634</v>
      </c>
      <c r="H284" s="145">
        <v>255</v>
      </c>
      <c r="I284" s="89">
        <f>I285</f>
        <v>0</v>
      </c>
      <c r="J284" s="90">
        <f t="shared" ref="J284:L285" si="43">J285</f>
        <v>0</v>
      </c>
      <c r="K284" s="91">
        <f t="shared" si="43"/>
        <v>0</v>
      </c>
      <c r="L284" s="91">
        <f t="shared" si="43"/>
        <v>0</v>
      </c>
    </row>
    <row r="285" spans="1:12" ht="15.75" customHeight="1">
      <c r="A285" s="26">
        <v>3</v>
      </c>
      <c r="B285" s="37">
        <v>2</v>
      </c>
      <c r="C285" s="37">
        <v>2</v>
      </c>
      <c r="D285" s="37">
        <v>5</v>
      </c>
      <c r="E285" s="37">
        <v>1</v>
      </c>
      <c r="F285" s="31"/>
      <c r="G285" s="168" t="s">
        <v>634</v>
      </c>
      <c r="H285" s="145">
        <v>256</v>
      </c>
      <c r="I285" s="89">
        <f>I286</f>
        <v>0</v>
      </c>
      <c r="J285" s="90">
        <f t="shared" si="43"/>
        <v>0</v>
      </c>
      <c r="K285" s="91">
        <f t="shared" si="43"/>
        <v>0</v>
      </c>
      <c r="L285" s="91">
        <f t="shared" si="43"/>
        <v>0</v>
      </c>
    </row>
    <row r="286" spans="1:12" ht="15.75" customHeight="1">
      <c r="A286" s="26">
        <v>3</v>
      </c>
      <c r="B286" s="37">
        <v>2</v>
      </c>
      <c r="C286" s="37">
        <v>2</v>
      </c>
      <c r="D286" s="37">
        <v>5</v>
      </c>
      <c r="E286" s="37">
        <v>1</v>
      </c>
      <c r="F286" s="31">
        <v>1</v>
      </c>
      <c r="G286" s="168" t="s">
        <v>634</v>
      </c>
      <c r="H286" s="145">
        <v>257</v>
      </c>
      <c r="I286" s="81"/>
      <c r="J286" s="81"/>
      <c r="K286" s="81"/>
      <c r="L286" s="81"/>
    </row>
    <row r="287" spans="1:12" ht="14.25" customHeight="1">
      <c r="A287" s="26">
        <v>3</v>
      </c>
      <c r="B287" s="37">
        <v>2</v>
      </c>
      <c r="C287" s="37">
        <v>2</v>
      </c>
      <c r="D287" s="37">
        <v>6</v>
      </c>
      <c r="E287" s="37"/>
      <c r="F287" s="31"/>
      <c r="G287" s="168" t="s">
        <v>128</v>
      </c>
      <c r="H287" s="145">
        <v>258</v>
      </c>
      <c r="I287" s="89">
        <f>I288</f>
        <v>0</v>
      </c>
      <c r="J287" s="113">
        <f t="shared" ref="J287:L288" si="44">J288</f>
        <v>0</v>
      </c>
      <c r="K287" s="91">
        <f t="shared" si="44"/>
        <v>0</v>
      </c>
      <c r="L287" s="91">
        <f t="shared" si="44"/>
        <v>0</v>
      </c>
    </row>
    <row r="288" spans="1:12" ht="15" customHeight="1">
      <c r="A288" s="26">
        <v>3</v>
      </c>
      <c r="B288" s="37">
        <v>2</v>
      </c>
      <c r="C288" s="37">
        <v>2</v>
      </c>
      <c r="D288" s="37">
        <v>6</v>
      </c>
      <c r="E288" s="37">
        <v>1</v>
      </c>
      <c r="F288" s="31"/>
      <c r="G288" s="45" t="s">
        <v>128</v>
      </c>
      <c r="H288" s="145">
        <v>259</v>
      </c>
      <c r="I288" s="89">
        <f>I289</f>
        <v>0</v>
      </c>
      <c r="J288" s="113">
        <f t="shared" si="44"/>
        <v>0</v>
      </c>
      <c r="K288" s="91">
        <f t="shared" si="44"/>
        <v>0</v>
      </c>
      <c r="L288" s="91">
        <f t="shared" si="44"/>
        <v>0</v>
      </c>
    </row>
    <row r="289" spans="1:12" ht="15" customHeight="1">
      <c r="A289" s="26">
        <v>3</v>
      </c>
      <c r="B289" s="50">
        <v>2</v>
      </c>
      <c r="C289" s="50">
        <v>2</v>
      </c>
      <c r="D289" s="37">
        <v>6</v>
      </c>
      <c r="E289" s="50">
        <v>1</v>
      </c>
      <c r="F289" s="55">
        <v>1</v>
      </c>
      <c r="G289" s="51" t="s">
        <v>128</v>
      </c>
      <c r="H289" s="145">
        <v>260</v>
      </c>
      <c r="I289" s="81"/>
      <c r="J289" s="81"/>
      <c r="K289" s="81"/>
      <c r="L289" s="81"/>
    </row>
    <row r="290" spans="1:12" ht="14.25" customHeight="1">
      <c r="A290" s="27">
        <v>3</v>
      </c>
      <c r="B290" s="26">
        <v>2</v>
      </c>
      <c r="C290" s="37">
        <v>2</v>
      </c>
      <c r="D290" s="37">
        <v>7</v>
      </c>
      <c r="E290" s="37"/>
      <c r="F290" s="31"/>
      <c r="G290" s="168" t="s">
        <v>622</v>
      </c>
      <c r="H290" s="145">
        <v>261</v>
      </c>
      <c r="I290" s="89">
        <f>I291</f>
        <v>0</v>
      </c>
      <c r="J290" s="113">
        <f>J291</f>
        <v>0</v>
      </c>
      <c r="K290" s="91">
        <f>K291</f>
        <v>0</v>
      </c>
      <c r="L290" s="91">
        <f>L291</f>
        <v>0</v>
      </c>
    </row>
    <row r="291" spans="1:12" ht="15" customHeight="1">
      <c r="A291" s="27">
        <v>3</v>
      </c>
      <c r="B291" s="26">
        <v>2</v>
      </c>
      <c r="C291" s="37">
        <v>2</v>
      </c>
      <c r="D291" s="37">
        <v>7</v>
      </c>
      <c r="E291" s="37">
        <v>1</v>
      </c>
      <c r="F291" s="31"/>
      <c r="G291" s="168" t="s">
        <v>622</v>
      </c>
      <c r="H291" s="145">
        <v>262</v>
      </c>
      <c r="I291" s="89">
        <f>I292+I293</f>
        <v>0</v>
      </c>
      <c r="J291" s="89">
        <f>J292+J293</f>
        <v>0</v>
      </c>
      <c r="K291" s="89">
        <f>K292+K293</f>
        <v>0</v>
      </c>
      <c r="L291" s="89">
        <f>L292+L293</f>
        <v>0</v>
      </c>
    </row>
    <row r="292" spans="1:12" ht="27.75" customHeight="1">
      <c r="A292" s="27">
        <v>3</v>
      </c>
      <c r="B292" s="26">
        <v>2</v>
      </c>
      <c r="C292" s="26">
        <v>2</v>
      </c>
      <c r="D292" s="37">
        <v>7</v>
      </c>
      <c r="E292" s="37">
        <v>1</v>
      </c>
      <c r="F292" s="31">
        <v>1</v>
      </c>
      <c r="G292" s="168" t="s">
        <v>623</v>
      </c>
      <c r="H292" s="145">
        <v>263</v>
      </c>
      <c r="I292" s="81"/>
      <c r="J292" s="81"/>
      <c r="K292" s="81"/>
      <c r="L292" s="81"/>
    </row>
    <row r="293" spans="1:12" ht="25.5" customHeight="1">
      <c r="A293" s="27">
        <v>3</v>
      </c>
      <c r="B293" s="26">
        <v>2</v>
      </c>
      <c r="C293" s="26">
        <v>2</v>
      </c>
      <c r="D293" s="37">
        <v>7</v>
      </c>
      <c r="E293" s="37">
        <v>1</v>
      </c>
      <c r="F293" s="31">
        <v>2</v>
      </c>
      <c r="G293" s="168" t="s">
        <v>624</v>
      </c>
      <c r="H293" s="145">
        <v>264</v>
      </c>
      <c r="I293" s="81"/>
      <c r="J293" s="81"/>
      <c r="K293" s="81"/>
      <c r="L293" s="81"/>
    </row>
    <row r="294" spans="1:12" ht="30" customHeight="1">
      <c r="A294" s="28">
        <v>3</v>
      </c>
      <c r="B294" s="28">
        <v>3</v>
      </c>
      <c r="C294" s="35"/>
      <c r="D294" s="40"/>
      <c r="E294" s="40"/>
      <c r="F294" s="53"/>
      <c r="G294" s="46" t="s">
        <v>693</v>
      </c>
      <c r="H294" s="145">
        <v>265</v>
      </c>
      <c r="I294" s="74">
        <f>SUM(I295+I327)</f>
        <v>0</v>
      </c>
      <c r="J294" s="95">
        <f>SUM(J295+J327)</f>
        <v>0</v>
      </c>
      <c r="K294" s="75">
        <f>SUM(K295+K327)</f>
        <v>0</v>
      </c>
      <c r="L294" s="75">
        <f>SUM(L295+L327)</f>
        <v>0</v>
      </c>
    </row>
    <row r="295" spans="1:12" ht="40.5" customHeight="1">
      <c r="A295" s="27">
        <v>3</v>
      </c>
      <c r="B295" s="27">
        <v>3</v>
      </c>
      <c r="C295" s="26">
        <v>1</v>
      </c>
      <c r="D295" s="37"/>
      <c r="E295" s="37"/>
      <c r="F295" s="31"/>
      <c r="G295" s="168" t="s">
        <v>694</v>
      </c>
      <c r="H295" s="145">
        <v>266</v>
      </c>
      <c r="I295" s="89">
        <f>SUM(I296+I305+I309+I313+I317+I320+I323)</f>
        <v>0</v>
      </c>
      <c r="J295" s="113">
        <f>SUM(J296+J305+J309+J313+J317+J320+J323)</f>
        <v>0</v>
      </c>
      <c r="K295" s="91">
        <f>SUM(K296+K305+K309+K313+K317+K320+K323)</f>
        <v>0</v>
      </c>
      <c r="L295" s="91">
        <f>SUM(L296+L305+L309+L313+L317+L320+L323)</f>
        <v>0</v>
      </c>
    </row>
    <row r="296" spans="1:12" ht="15" customHeight="1">
      <c r="A296" s="27">
        <v>3</v>
      </c>
      <c r="B296" s="27">
        <v>3</v>
      </c>
      <c r="C296" s="26">
        <v>1</v>
      </c>
      <c r="D296" s="37">
        <v>1</v>
      </c>
      <c r="E296" s="37"/>
      <c r="F296" s="31"/>
      <c r="G296" s="168" t="s">
        <v>570</v>
      </c>
      <c r="H296" s="145">
        <v>267</v>
      </c>
      <c r="I296" s="89">
        <f>SUM(I297+I299+I302)</f>
        <v>0</v>
      </c>
      <c r="J296" s="89">
        <f>SUM(J297+J299+J302)</f>
        <v>0</v>
      </c>
      <c r="K296" s="89">
        <f t="shared" ref="K296:L296" si="45">SUM(K297+K299+K302)</f>
        <v>0</v>
      </c>
      <c r="L296" s="89">
        <f t="shared" si="45"/>
        <v>0</v>
      </c>
    </row>
    <row r="297" spans="1:12" ht="12.75" customHeight="1">
      <c r="A297" s="27">
        <v>3</v>
      </c>
      <c r="B297" s="27">
        <v>3</v>
      </c>
      <c r="C297" s="26">
        <v>1</v>
      </c>
      <c r="D297" s="37">
        <v>1</v>
      </c>
      <c r="E297" s="37">
        <v>1</v>
      </c>
      <c r="F297" s="31"/>
      <c r="G297" s="168" t="s">
        <v>13</v>
      </c>
      <c r="H297" s="145">
        <v>268</v>
      </c>
      <c r="I297" s="89">
        <f>SUM(I298:I298)</f>
        <v>0</v>
      </c>
      <c r="J297" s="113">
        <f>SUM(J298:J298)</f>
        <v>0</v>
      </c>
      <c r="K297" s="91">
        <f>SUM(K298:K298)</f>
        <v>0</v>
      </c>
      <c r="L297" s="91">
        <f>SUM(L298:L298)</f>
        <v>0</v>
      </c>
    </row>
    <row r="298" spans="1:12" ht="15" customHeight="1">
      <c r="A298" s="27">
        <v>3</v>
      </c>
      <c r="B298" s="27">
        <v>3</v>
      </c>
      <c r="C298" s="26">
        <v>1</v>
      </c>
      <c r="D298" s="37">
        <v>1</v>
      </c>
      <c r="E298" s="37">
        <v>1</v>
      </c>
      <c r="F298" s="31">
        <v>1</v>
      </c>
      <c r="G298" s="168" t="s">
        <v>13</v>
      </c>
      <c r="H298" s="145">
        <v>269</v>
      </c>
      <c r="I298" s="81"/>
      <c r="J298" s="81"/>
      <c r="K298" s="81"/>
      <c r="L298" s="81"/>
    </row>
    <row r="299" spans="1:12" ht="14.25" customHeight="1">
      <c r="A299" s="172">
        <v>3</v>
      </c>
      <c r="B299" s="172">
        <v>3</v>
      </c>
      <c r="C299" s="65">
        <v>1</v>
      </c>
      <c r="D299" s="64">
        <v>1</v>
      </c>
      <c r="E299" s="64">
        <v>2</v>
      </c>
      <c r="F299" s="247"/>
      <c r="G299" s="168" t="s">
        <v>297</v>
      </c>
      <c r="H299" s="145">
        <v>270</v>
      </c>
      <c r="I299" s="74">
        <f>SUM(I300:I301)</f>
        <v>0</v>
      </c>
      <c r="J299" s="74">
        <f>SUM(J300:J301)</f>
        <v>0</v>
      </c>
      <c r="K299" s="74">
        <f t="shared" ref="K299:L299" si="46">SUM(K300:K301)</f>
        <v>0</v>
      </c>
      <c r="L299" s="74">
        <f t="shared" si="46"/>
        <v>0</v>
      </c>
    </row>
    <row r="300" spans="1:12" ht="14.25" customHeight="1">
      <c r="A300" s="172">
        <v>3</v>
      </c>
      <c r="B300" s="172">
        <v>3</v>
      </c>
      <c r="C300" s="65">
        <v>1</v>
      </c>
      <c r="D300" s="64">
        <v>1</v>
      </c>
      <c r="E300" s="64">
        <v>2</v>
      </c>
      <c r="F300" s="247">
        <v>1</v>
      </c>
      <c r="G300" s="168" t="s">
        <v>274</v>
      </c>
      <c r="H300" s="145">
        <v>271</v>
      </c>
      <c r="I300" s="81"/>
      <c r="J300" s="81"/>
      <c r="K300" s="81"/>
      <c r="L300" s="81"/>
    </row>
    <row r="301" spans="1:12" ht="14.25" customHeight="1">
      <c r="A301" s="172">
        <v>3</v>
      </c>
      <c r="B301" s="172">
        <v>3</v>
      </c>
      <c r="C301" s="65">
        <v>1</v>
      </c>
      <c r="D301" s="64">
        <v>1</v>
      </c>
      <c r="E301" s="64">
        <v>2</v>
      </c>
      <c r="F301" s="247">
        <v>2</v>
      </c>
      <c r="G301" s="168" t="s">
        <v>275</v>
      </c>
      <c r="H301" s="145">
        <v>272</v>
      </c>
      <c r="I301" s="81"/>
      <c r="J301" s="81"/>
      <c r="K301" s="81"/>
      <c r="L301" s="81"/>
    </row>
    <row r="302" spans="1:12" ht="14.25" customHeight="1">
      <c r="A302" s="172">
        <v>3</v>
      </c>
      <c r="B302" s="172">
        <v>3</v>
      </c>
      <c r="C302" s="65">
        <v>1</v>
      </c>
      <c r="D302" s="64">
        <v>1</v>
      </c>
      <c r="E302" s="64">
        <v>3</v>
      </c>
      <c r="F302" s="247"/>
      <c r="G302" s="168" t="s">
        <v>278</v>
      </c>
      <c r="H302" s="145">
        <v>273</v>
      </c>
      <c r="I302" s="74">
        <f>SUM(I303:I304)</f>
        <v>0</v>
      </c>
      <c r="J302" s="74">
        <f>SUM(J303:J304)</f>
        <v>0</v>
      </c>
      <c r="K302" s="74">
        <f t="shared" ref="K302:L302" si="47">SUM(K303:K304)</f>
        <v>0</v>
      </c>
      <c r="L302" s="74">
        <f t="shared" si="47"/>
        <v>0</v>
      </c>
    </row>
    <row r="303" spans="1:12" ht="14.25" customHeight="1">
      <c r="A303" s="172">
        <v>3</v>
      </c>
      <c r="B303" s="172">
        <v>3</v>
      </c>
      <c r="C303" s="65">
        <v>1</v>
      </c>
      <c r="D303" s="64">
        <v>1</v>
      </c>
      <c r="E303" s="64">
        <v>3</v>
      </c>
      <c r="F303" s="247">
        <v>1</v>
      </c>
      <c r="G303" s="168" t="s">
        <v>315</v>
      </c>
      <c r="H303" s="145">
        <v>274</v>
      </c>
      <c r="I303" s="81"/>
      <c r="J303" s="81"/>
      <c r="K303" s="81"/>
      <c r="L303" s="81"/>
    </row>
    <row r="304" spans="1:12" ht="14.25" customHeight="1">
      <c r="A304" s="172">
        <v>3</v>
      </c>
      <c r="B304" s="172">
        <v>3</v>
      </c>
      <c r="C304" s="65">
        <v>1</v>
      </c>
      <c r="D304" s="64">
        <v>1</v>
      </c>
      <c r="E304" s="64">
        <v>3</v>
      </c>
      <c r="F304" s="247">
        <v>2</v>
      </c>
      <c r="G304" s="168" t="s">
        <v>298</v>
      </c>
      <c r="H304" s="145">
        <v>275</v>
      </c>
      <c r="I304" s="81"/>
      <c r="J304" s="81"/>
      <c r="K304" s="81"/>
      <c r="L304" s="81"/>
    </row>
    <row r="305" spans="1:12">
      <c r="A305" s="48">
        <v>3</v>
      </c>
      <c r="B305" s="36">
        <v>3</v>
      </c>
      <c r="C305" s="26">
        <v>1</v>
      </c>
      <c r="D305" s="37">
        <v>2</v>
      </c>
      <c r="E305" s="37"/>
      <c r="F305" s="31"/>
      <c r="G305" s="45" t="s">
        <v>568</v>
      </c>
      <c r="H305" s="145">
        <v>276</v>
      </c>
      <c r="I305" s="89">
        <f>I306</f>
        <v>0</v>
      </c>
      <c r="J305" s="113">
        <f>J306</f>
        <v>0</v>
      </c>
      <c r="K305" s="91">
        <f>K306</f>
        <v>0</v>
      </c>
      <c r="L305" s="91">
        <f>L306</f>
        <v>0</v>
      </c>
    </row>
    <row r="306" spans="1:12" ht="15" customHeight="1">
      <c r="A306" s="48">
        <v>3</v>
      </c>
      <c r="B306" s="48">
        <v>3</v>
      </c>
      <c r="C306" s="36">
        <v>1</v>
      </c>
      <c r="D306" s="41">
        <v>2</v>
      </c>
      <c r="E306" s="41">
        <v>1</v>
      </c>
      <c r="F306" s="29"/>
      <c r="G306" s="45" t="s">
        <v>568</v>
      </c>
      <c r="H306" s="145">
        <v>277</v>
      </c>
      <c r="I306" s="86">
        <f>SUM(I307:I308)</f>
        <v>0</v>
      </c>
      <c r="J306" s="114">
        <f>SUM(J307:J308)</f>
        <v>0</v>
      </c>
      <c r="K306" s="88">
        <f>SUM(K307:K308)</f>
        <v>0</v>
      </c>
      <c r="L306" s="88">
        <f>SUM(L307:L308)</f>
        <v>0</v>
      </c>
    </row>
    <row r="307" spans="1:12" ht="15" customHeight="1">
      <c r="A307" s="27">
        <v>3</v>
      </c>
      <c r="B307" s="27">
        <v>3</v>
      </c>
      <c r="C307" s="26">
        <v>1</v>
      </c>
      <c r="D307" s="37">
        <v>2</v>
      </c>
      <c r="E307" s="37">
        <v>1</v>
      </c>
      <c r="F307" s="31">
        <v>1</v>
      </c>
      <c r="G307" s="168" t="s">
        <v>635</v>
      </c>
      <c r="H307" s="145">
        <v>278</v>
      </c>
      <c r="I307" s="81"/>
      <c r="J307" s="81"/>
      <c r="K307" s="81"/>
      <c r="L307" s="81"/>
    </row>
    <row r="308" spans="1:12" ht="12.75" customHeight="1">
      <c r="A308" s="30">
        <v>3</v>
      </c>
      <c r="B308" s="58">
        <v>3</v>
      </c>
      <c r="C308" s="49">
        <v>1</v>
      </c>
      <c r="D308" s="50">
        <v>2</v>
      </c>
      <c r="E308" s="50">
        <v>1</v>
      </c>
      <c r="F308" s="55">
        <v>2</v>
      </c>
      <c r="G308" s="170" t="s">
        <v>636</v>
      </c>
      <c r="H308" s="145">
        <v>279</v>
      </c>
      <c r="I308" s="81"/>
      <c r="J308" s="81"/>
      <c r="K308" s="81"/>
      <c r="L308" s="81"/>
    </row>
    <row r="309" spans="1:12" ht="15.75" customHeight="1">
      <c r="A309" s="26">
        <v>3</v>
      </c>
      <c r="B309" s="45">
        <v>3</v>
      </c>
      <c r="C309" s="26">
        <v>1</v>
      </c>
      <c r="D309" s="37">
        <v>3</v>
      </c>
      <c r="E309" s="37"/>
      <c r="F309" s="31"/>
      <c r="G309" s="168" t="s">
        <v>637</v>
      </c>
      <c r="H309" s="145">
        <v>280</v>
      </c>
      <c r="I309" s="89">
        <f>I310</f>
        <v>0</v>
      </c>
      <c r="J309" s="113">
        <f>J310</f>
        <v>0</v>
      </c>
      <c r="K309" s="91">
        <f>K310</f>
        <v>0</v>
      </c>
      <c r="L309" s="91">
        <f>L310</f>
        <v>0</v>
      </c>
    </row>
    <row r="310" spans="1:12" ht="15.75" customHeight="1">
      <c r="A310" s="26">
        <v>3</v>
      </c>
      <c r="B310" s="51">
        <v>3</v>
      </c>
      <c r="C310" s="49">
        <v>1</v>
      </c>
      <c r="D310" s="50">
        <v>3</v>
      </c>
      <c r="E310" s="50">
        <v>1</v>
      </c>
      <c r="F310" s="55"/>
      <c r="G310" s="168" t="s">
        <v>637</v>
      </c>
      <c r="H310" s="145">
        <v>281</v>
      </c>
      <c r="I310" s="91">
        <f>I311+I312</f>
        <v>0</v>
      </c>
      <c r="J310" s="91">
        <f>J311+J312</f>
        <v>0</v>
      </c>
      <c r="K310" s="91">
        <f>K311+K312</f>
        <v>0</v>
      </c>
      <c r="L310" s="91">
        <f>L311+L312</f>
        <v>0</v>
      </c>
    </row>
    <row r="311" spans="1:12" ht="27" customHeight="1">
      <c r="A311" s="26">
        <v>3</v>
      </c>
      <c r="B311" s="45">
        <v>3</v>
      </c>
      <c r="C311" s="26">
        <v>1</v>
      </c>
      <c r="D311" s="37">
        <v>3</v>
      </c>
      <c r="E311" s="37">
        <v>1</v>
      </c>
      <c r="F311" s="31">
        <v>1</v>
      </c>
      <c r="G311" s="168" t="s">
        <v>638</v>
      </c>
      <c r="H311" s="145">
        <v>282</v>
      </c>
      <c r="I311" s="92"/>
      <c r="J311" s="92"/>
      <c r="K311" s="92"/>
      <c r="L311" s="93"/>
    </row>
    <row r="312" spans="1:12" ht="26.25" customHeight="1">
      <c r="A312" s="26">
        <v>3</v>
      </c>
      <c r="B312" s="45">
        <v>3</v>
      </c>
      <c r="C312" s="26">
        <v>1</v>
      </c>
      <c r="D312" s="37">
        <v>3</v>
      </c>
      <c r="E312" s="37">
        <v>1</v>
      </c>
      <c r="F312" s="31">
        <v>2</v>
      </c>
      <c r="G312" s="168" t="s">
        <v>639</v>
      </c>
      <c r="H312" s="145">
        <v>283</v>
      </c>
      <c r="I312" s="81"/>
      <c r="J312" s="81"/>
      <c r="K312" s="81"/>
      <c r="L312" s="81"/>
    </row>
    <row r="313" spans="1:12">
      <c r="A313" s="26">
        <v>3</v>
      </c>
      <c r="B313" s="45">
        <v>3</v>
      </c>
      <c r="C313" s="26">
        <v>1</v>
      </c>
      <c r="D313" s="37">
        <v>4</v>
      </c>
      <c r="E313" s="37"/>
      <c r="F313" s="31"/>
      <c r="G313" s="168" t="s">
        <v>640</v>
      </c>
      <c r="H313" s="145">
        <v>284</v>
      </c>
      <c r="I313" s="89">
        <f>I314</f>
        <v>0</v>
      </c>
      <c r="J313" s="113">
        <f>J314</f>
        <v>0</v>
      </c>
      <c r="K313" s="91">
        <f>K314</f>
        <v>0</v>
      </c>
      <c r="L313" s="91">
        <f>L314</f>
        <v>0</v>
      </c>
    </row>
    <row r="314" spans="1:12" ht="15" customHeight="1">
      <c r="A314" s="27">
        <v>3</v>
      </c>
      <c r="B314" s="26">
        <v>3</v>
      </c>
      <c r="C314" s="37">
        <v>1</v>
      </c>
      <c r="D314" s="37">
        <v>4</v>
      </c>
      <c r="E314" s="37">
        <v>1</v>
      </c>
      <c r="F314" s="31"/>
      <c r="G314" s="168" t="s">
        <v>640</v>
      </c>
      <c r="H314" s="145">
        <v>285</v>
      </c>
      <c r="I314" s="89">
        <f>SUM(I315:I316)</f>
        <v>0</v>
      </c>
      <c r="J314" s="89">
        <f>SUM(J315:J316)</f>
        <v>0</v>
      </c>
      <c r="K314" s="89">
        <f>SUM(K315:K316)</f>
        <v>0</v>
      </c>
      <c r="L314" s="89">
        <f>SUM(L315:L316)</f>
        <v>0</v>
      </c>
    </row>
    <row r="315" spans="1:12">
      <c r="A315" s="27">
        <v>3</v>
      </c>
      <c r="B315" s="26">
        <v>3</v>
      </c>
      <c r="C315" s="37">
        <v>1</v>
      </c>
      <c r="D315" s="37">
        <v>4</v>
      </c>
      <c r="E315" s="37">
        <v>1</v>
      </c>
      <c r="F315" s="31">
        <v>1</v>
      </c>
      <c r="G315" s="168" t="s">
        <v>641</v>
      </c>
      <c r="H315" s="145">
        <v>286</v>
      </c>
      <c r="I315" s="80"/>
      <c r="J315" s="81"/>
      <c r="K315" s="81"/>
      <c r="L315" s="80"/>
    </row>
    <row r="316" spans="1:12" ht="14.25" customHeight="1">
      <c r="A316" s="26">
        <v>3</v>
      </c>
      <c r="B316" s="37">
        <v>3</v>
      </c>
      <c r="C316" s="37">
        <v>1</v>
      </c>
      <c r="D316" s="37">
        <v>4</v>
      </c>
      <c r="E316" s="37">
        <v>1</v>
      </c>
      <c r="F316" s="31">
        <v>2</v>
      </c>
      <c r="G316" s="168" t="s">
        <v>642</v>
      </c>
      <c r="H316" s="145">
        <v>287</v>
      </c>
      <c r="I316" s="81"/>
      <c r="J316" s="92"/>
      <c r="K316" s="92"/>
      <c r="L316" s="93"/>
    </row>
    <row r="317" spans="1:12" ht="15.75" customHeight="1">
      <c r="A317" s="26">
        <v>3</v>
      </c>
      <c r="B317" s="37">
        <v>3</v>
      </c>
      <c r="C317" s="37">
        <v>1</v>
      </c>
      <c r="D317" s="37">
        <v>5</v>
      </c>
      <c r="E317" s="37"/>
      <c r="F317" s="31"/>
      <c r="G317" s="168" t="s">
        <v>643</v>
      </c>
      <c r="H317" s="145">
        <v>288</v>
      </c>
      <c r="I317" s="88">
        <f>I318</f>
        <v>0</v>
      </c>
      <c r="J317" s="113">
        <f t="shared" ref="J317:L318" si="48">J318</f>
        <v>0</v>
      </c>
      <c r="K317" s="91">
        <f t="shared" si="48"/>
        <v>0</v>
      </c>
      <c r="L317" s="91">
        <f t="shared" si="48"/>
        <v>0</v>
      </c>
    </row>
    <row r="318" spans="1:12" ht="14.25" customHeight="1">
      <c r="A318" s="36">
        <v>3</v>
      </c>
      <c r="B318" s="50">
        <v>3</v>
      </c>
      <c r="C318" s="50">
        <v>1</v>
      </c>
      <c r="D318" s="50">
        <v>5</v>
      </c>
      <c r="E318" s="50">
        <v>1</v>
      </c>
      <c r="F318" s="55"/>
      <c r="G318" s="168" t="s">
        <v>643</v>
      </c>
      <c r="H318" s="145">
        <v>289</v>
      </c>
      <c r="I318" s="91">
        <f>I319</f>
        <v>0</v>
      </c>
      <c r="J318" s="114">
        <f t="shared" si="48"/>
        <v>0</v>
      </c>
      <c r="K318" s="88">
        <f t="shared" si="48"/>
        <v>0</v>
      </c>
      <c r="L318" s="88">
        <f t="shared" si="48"/>
        <v>0</v>
      </c>
    </row>
    <row r="319" spans="1:12" ht="14.25" customHeight="1">
      <c r="A319" s="26">
        <v>3</v>
      </c>
      <c r="B319" s="37">
        <v>3</v>
      </c>
      <c r="C319" s="37">
        <v>1</v>
      </c>
      <c r="D319" s="37">
        <v>5</v>
      </c>
      <c r="E319" s="37">
        <v>1</v>
      </c>
      <c r="F319" s="31">
        <v>1</v>
      </c>
      <c r="G319" s="168" t="s">
        <v>644</v>
      </c>
      <c r="H319" s="145">
        <v>290</v>
      </c>
      <c r="I319" s="81"/>
      <c r="J319" s="92"/>
      <c r="K319" s="92"/>
      <c r="L319" s="93"/>
    </row>
    <row r="320" spans="1:12" ht="14.25" customHeight="1">
      <c r="A320" s="26">
        <v>3</v>
      </c>
      <c r="B320" s="37">
        <v>3</v>
      </c>
      <c r="C320" s="37">
        <v>1</v>
      </c>
      <c r="D320" s="37">
        <v>6</v>
      </c>
      <c r="E320" s="37"/>
      <c r="F320" s="31"/>
      <c r="G320" s="45" t="s">
        <v>128</v>
      </c>
      <c r="H320" s="145">
        <v>291</v>
      </c>
      <c r="I320" s="91">
        <f>I321</f>
        <v>0</v>
      </c>
      <c r="J320" s="113">
        <f t="shared" ref="J320:L321" si="49">J321</f>
        <v>0</v>
      </c>
      <c r="K320" s="91">
        <f t="shared" si="49"/>
        <v>0</v>
      </c>
      <c r="L320" s="91">
        <f t="shared" si="49"/>
        <v>0</v>
      </c>
    </row>
    <row r="321" spans="1:16" ht="13.5" customHeight="1">
      <c r="A321" s="26">
        <v>3</v>
      </c>
      <c r="B321" s="37">
        <v>3</v>
      </c>
      <c r="C321" s="37">
        <v>1</v>
      </c>
      <c r="D321" s="37">
        <v>6</v>
      </c>
      <c r="E321" s="37">
        <v>1</v>
      </c>
      <c r="F321" s="31"/>
      <c r="G321" s="45" t="s">
        <v>128</v>
      </c>
      <c r="H321" s="145">
        <v>292</v>
      </c>
      <c r="I321" s="89">
        <f>I322</f>
        <v>0</v>
      </c>
      <c r="J321" s="113">
        <f t="shared" si="49"/>
        <v>0</v>
      </c>
      <c r="K321" s="91">
        <f t="shared" si="49"/>
        <v>0</v>
      </c>
      <c r="L321" s="91">
        <f t="shared" si="49"/>
        <v>0</v>
      </c>
    </row>
    <row r="322" spans="1:16" ht="14.25" customHeight="1">
      <c r="A322" s="26">
        <v>3</v>
      </c>
      <c r="B322" s="37">
        <v>3</v>
      </c>
      <c r="C322" s="37">
        <v>1</v>
      </c>
      <c r="D322" s="37">
        <v>6</v>
      </c>
      <c r="E322" s="37">
        <v>1</v>
      </c>
      <c r="F322" s="31">
        <v>1</v>
      </c>
      <c r="G322" s="45" t="s">
        <v>128</v>
      </c>
      <c r="H322" s="145">
        <v>293</v>
      </c>
      <c r="I322" s="92"/>
      <c r="J322" s="92"/>
      <c r="K322" s="92"/>
      <c r="L322" s="93"/>
    </row>
    <row r="323" spans="1:16" ht="15" customHeight="1">
      <c r="A323" s="26">
        <v>3</v>
      </c>
      <c r="B323" s="37">
        <v>3</v>
      </c>
      <c r="C323" s="37">
        <v>1</v>
      </c>
      <c r="D323" s="37">
        <v>7</v>
      </c>
      <c r="E323" s="37"/>
      <c r="F323" s="31"/>
      <c r="G323" s="168" t="s">
        <v>645</v>
      </c>
      <c r="H323" s="145">
        <v>294</v>
      </c>
      <c r="I323" s="89">
        <f>I324</f>
        <v>0</v>
      </c>
      <c r="J323" s="113">
        <f>J324</f>
        <v>0</v>
      </c>
      <c r="K323" s="91">
        <f>K324</f>
        <v>0</v>
      </c>
      <c r="L323" s="91">
        <f>L324</f>
        <v>0</v>
      </c>
    </row>
    <row r="324" spans="1:16" ht="16.5" customHeight="1">
      <c r="A324" s="26">
        <v>3</v>
      </c>
      <c r="B324" s="37">
        <v>3</v>
      </c>
      <c r="C324" s="37">
        <v>1</v>
      </c>
      <c r="D324" s="37">
        <v>7</v>
      </c>
      <c r="E324" s="37">
        <v>1</v>
      </c>
      <c r="F324" s="31"/>
      <c r="G324" s="168" t="s">
        <v>645</v>
      </c>
      <c r="H324" s="145">
        <v>295</v>
      </c>
      <c r="I324" s="89">
        <f>I325+I326</f>
        <v>0</v>
      </c>
      <c r="J324" s="89">
        <f>J325+J326</f>
        <v>0</v>
      </c>
      <c r="K324" s="89">
        <f>K325+K326</f>
        <v>0</v>
      </c>
      <c r="L324" s="89">
        <f>L325+L326</f>
        <v>0</v>
      </c>
    </row>
    <row r="325" spans="1:16" ht="27" customHeight="1">
      <c r="A325" s="26">
        <v>3</v>
      </c>
      <c r="B325" s="37">
        <v>3</v>
      </c>
      <c r="C325" s="37">
        <v>1</v>
      </c>
      <c r="D325" s="37">
        <v>7</v>
      </c>
      <c r="E325" s="37">
        <v>1</v>
      </c>
      <c r="F325" s="31">
        <v>1</v>
      </c>
      <c r="G325" s="168" t="s">
        <v>646</v>
      </c>
      <c r="H325" s="145">
        <v>296</v>
      </c>
      <c r="I325" s="92"/>
      <c r="J325" s="92"/>
      <c r="K325" s="92"/>
      <c r="L325" s="93"/>
    </row>
    <row r="326" spans="1:16" ht="27.75" customHeight="1">
      <c r="A326" s="26">
        <v>3</v>
      </c>
      <c r="B326" s="37">
        <v>3</v>
      </c>
      <c r="C326" s="37">
        <v>1</v>
      </c>
      <c r="D326" s="37">
        <v>7</v>
      </c>
      <c r="E326" s="37">
        <v>1</v>
      </c>
      <c r="F326" s="31">
        <v>2</v>
      </c>
      <c r="G326" s="168" t="s">
        <v>341</v>
      </c>
      <c r="H326" s="145">
        <v>297</v>
      </c>
      <c r="I326" s="81"/>
      <c r="J326" s="81"/>
      <c r="K326" s="81"/>
      <c r="L326" s="81"/>
    </row>
    <row r="327" spans="1:16" ht="38.25" customHeight="1">
      <c r="A327" s="26">
        <v>3</v>
      </c>
      <c r="B327" s="37">
        <v>3</v>
      </c>
      <c r="C327" s="37">
        <v>2</v>
      </c>
      <c r="D327" s="37"/>
      <c r="E327" s="37"/>
      <c r="F327" s="31"/>
      <c r="G327" s="168" t="s">
        <v>695</v>
      </c>
      <c r="H327" s="145">
        <v>298</v>
      </c>
      <c r="I327" s="89">
        <f>SUM(I328+I337+I341+I345+I349+I352+I355)</f>
        <v>0</v>
      </c>
      <c r="J327" s="113">
        <f>SUM(J328+J337+J341+J345+J349+J352+J355)</f>
        <v>0</v>
      </c>
      <c r="K327" s="91">
        <f>SUM(K328+K337+K341+K345+K349+K352+K355)</f>
        <v>0</v>
      </c>
      <c r="L327" s="91">
        <f>SUM(L328+L337+L341+L345+L349+L352+L355)</f>
        <v>0</v>
      </c>
    </row>
    <row r="328" spans="1:16" ht="15" customHeight="1">
      <c r="A328" s="26">
        <v>3</v>
      </c>
      <c r="B328" s="37">
        <v>3</v>
      </c>
      <c r="C328" s="37">
        <v>2</v>
      </c>
      <c r="D328" s="37">
        <v>1</v>
      </c>
      <c r="E328" s="37"/>
      <c r="F328" s="31"/>
      <c r="G328" s="168" t="s">
        <v>569</v>
      </c>
      <c r="H328" s="145">
        <v>299</v>
      </c>
      <c r="I328" s="89">
        <f>I329</f>
        <v>0</v>
      </c>
      <c r="J328" s="113">
        <f>J329</f>
        <v>0</v>
      </c>
      <c r="K328" s="91">
        <f>K329</f>
        <v>0</v>
      </c>
      <c r="L328" s="91">
        <f>L329</f>
        <v>0</v>
      </c>
    </row>
    <row r="329" spans="1:16">
      <c r="A329" s="27">
        <v>3</v>
      </c>
      <c r="B329" s="26">
        <v>3</v>
      </c>
      <c r="C329" s="37">
        <v>2</v>
      </c>
      <c r="D329" s="45">
        <v>1</v>
      </c>
      <c r="E329" s="26">
        <v>1</v>
      </c>
      <c r="F329" s="31"/>
      <c r="G329" s="168" t="s">
        <v>569</v>
      </c>
      <c r="H329" s="145">
        <v>300</v>
      </c>
      <c r="I329" s="89">
        <f>SUM(I330:I330)</f>
        <v>0</v>
      </c>
      <c r="J329" s="89">
        <f t="shared" ref="J329:P329" si="50">SUM(J330:J330)</f>
        <v>0</v>
      </c>
      <c r="K329" s="89">
        <f t="shared" si="50"/>
        <v>0</v>
      </c>
      <c r="L329" s="89">
        <f t="shared" si="50"/>
        <v>0</v>
      </c>
      <c r="M329" s="256">
        <f t="shared" si="50"/>
        <v>0</v>
      </c>
      <c r="N329" s="256">
        <f t="shared" si="50"/>
        <v>0</v>
      </c>
      <c r="O329" s="256">
        <f t="shared" si="50"/>
        <v>0</v>
      </c>
      <c r="P329" s="256">
        <f t="shared" si="50"/>
        <v>0</v>
      </c>
    </row>
    <row r="330" spans="1:16" ht="13.5" customHeight="1">
      <c r="A330" s="27">
        <v>3</v>
      </c>
      <c r="B330" s="26">
        <v>3</v>
      </c>
      <c r="C330" s="37">
        <v>2</v>
      </c>
      <c r="D330" s="45">
        <v>1</v>
      </c>
      <c r="E330" s="26">
        <v>1</v>
      </c>
      <c r="F330" s="31">
        <v>1</v>
      </c>
      <c r="G330" s="168" t="s">
        <v>13</v>
      </c>
      <c r="H330" s="145">
        <v>301</v>
      </c>
      <c r="I330" s="92"/>
      <c r="J330" s="92"/>
      <c r="K330" s="92"/>
      <c r="L330" s="93"/>
    </row>
    <row r="331" spans="1:16">
      <c r="A331" s="172">
        <v>3</v>
      </c>
      <c r="B331" s="65">
        <v>3</v>
      </c>
      <c r="C331" s="64">
        <v>2</v>
      </c>
      <c r="D331" s="168">
        <v>1</v>
      </c>
      <c r="E331" s="65">
        <v>2</v>
      </c>
      <c r="F331" s="247"/>
      <c r="G331" s="170" t="s">
        <v>297</v>
      </c>
      <c r="H331" s="145">
        <v>302</v>
      </c>
      <c r="I331" s="89">
        <f>SUM(I332:I333)</f>
        <v>0</v>
      </c>
      <c r="J331" s="89">
        <f t="shared" ref="J331:L331" si="51">SUM(J332:J333)</f>
        <v>0</v>
      </c>
      <c r="K331" s="89">
        <f t="shared" si="51"/>
        <v>0</v>
      </c>
      <c r="L331" s="89">
        <f t="shared" si="51"/>
        <v>0</v>
      </c>
    </row>
    <row r="332" spans="1:16">
      <c r="A332" s="172">
        <v>3</v>
      </c>
      <c r="B332" s="65">
        <v>3</v>
      </c>
      <c r="C332" s="64">
        <v>2</v>
      </c>
      <c r="D332" s="168">
        <v>1</v>
      </c>
      <c r="E332" s="65">
        <v>2</v>
      </c>
      <c r="F332" s="247">
        <v>1</v>
      </c>
      <c r="G332" s="170" t="s">
        <v>274</v>
      </c>
      <c r="H332" s="145">
        <v>303</v>
      </c>
      <c r="I332" s="92"/>
      <c r="J332" s="92"/>
      <c r="K332" s="92"/>
      <c r="L332" s="93"/>
    </row>
    <row r="333" spans="1:16">
      <c r="A333" s="172">
        <v>3</v>
      </c>
      <c r="B333" s="65">
        <v>3</v>
      </c>
      <c r="C333" s="64">
        <v>2</v>
      </c>
      <c r="D333" s="168">
        <v>1</v>
      </c>
      <c r="E333" s="65">
        <v>2</v>
      </c>
      <c r="F333" s="247">
        <v>2</v>
      </c>
      <c r="G333" s="170" t="s">
        <v>275</v>
      </c>
      <c r="H333" s="145">
        <v>304</v>
      </c>
      <c r="I333" s="81"/>
      <c r="J333" s="81"/>
      <c r="K333" s="81"/>
      <c r="L333" s="81"/>
    </row>
    <row r="334" spans="1:16">
      <c r="A334" s="172">
        <v>3</v>
      </c>
      <c r="B334" s="65">
        <v>3</v>
      </c>
      <c r="C334" s="64">
        <v>2</v>
      </c>
      <c r="D334" s="168">
        <v>1</v>
      </c>
      <c r="E334" s="65">
        <v>3</v>
      </c>
      <c r="F334" s="247"/>
      <c r="G334" s="170" t="s">
        <v>278</v>
      </c>
      <c r="H334" s="145">
        <v>305</v>
      </c>
      <c r="I334" s="89">
        <f>SUM(I335:I336)</f>
        <v>0</v>
      </c>
      <c r="J334" s="89">
        <f t="shared" ref="J334:L334" si="52">SUM(J335:J336)</f>
        <v>0</v>
      </c>
      <c r="K334" s="89">
        <f t="shared" si="52"/>
        <v>0</v>
      </c>
      <c r="L334" s="89">
        <f t="shared" si="52"/>
        <v>0</v>
      </c>
    </row>
    <row r="335" spans="1:16">
      <c r="A335" s="172">
        <v>3</v>
      </c>
      <c r="B335" s="65">
        <v>3</v>
      </c>
      <c r="C335" s="64">
        <v>2</v>
      </c>
      <c r="D335" s="168">
        <v>1</v>
      </c>
      <c r="E335" s="65">
        <v>3</v>
      </c>
      <c r="F335" s="247">
        <v>1</v>
      </c>
      <c r="G335" s="170" t="s">
        <v>276</v>
      </c>
      <c r="H335" s="145">
        <v>306</v>
      </c>
      <c r="I335" s="81"/>
      <c r="J335" s="81"/>
      <c r="K335" s="81"/>
      <c r="L335" s="81"/>
    </row>
    <row r="336" spans="1:16">
      <c r="A336" s="172">
        <v>3</v>
      </c>
      <c r="B336" s="65">
        <v>3</v>
      </c>
      <c r="C336" s="64">
        <v>2</v>
      </c>
      <c r="D336" s="168">
        <v>1</v>
      </c>
      <c r="E336" s="65">
        <v>3</v>
      </c>
      <c r="F336" s="247">
        <v>2</v>
      </c>
      <c r="G336" s="170" t="s">
        <v>298</v>
      </c>
      <c r="H336" s="145">
        <v>307</v>
      </c>
      <c r="I336" s="84"/>
      <c r="J336" s="230"/>
      <c r="K336" s="84"/>
      <c r="L336" s="84"/>
    </row>
    <row r="337" spans="1:12">
      <c r="A337" s="30">
        <v>3</v>
      </c>
      <c r="B337" s="30">
        <v>3</v>
      </c>
      <c r="C337" s="49">
        <v>2</v>
      </c>
      <c r="D337" s="51">
        <v>2</v>
      </c>
      <c r="E337" s="49"/>
      <c r="F337" s="55"/>
      <c r="G337" s="51" t="s">
        <v>568</v>
      </c>
      <c r="H337" s="145">
        <v>308</v>
      </c>
      <c r="I337" s="105">
        <f>I338</f>
        <v>0</v>
      </c>
      <c r="J337" s="115">
        <f>J338</f>
        <v>0</v>
      </c>
      <c r="K337" s="107">
        <f>K338</f>
        <v>0</v>
      </c>
      <c r="L337" s="107">
        <f>L338</f>
        <v>0</v>
      </c>
    </row>
    <row r="338" spans="1:12">
      <c r="A338" s="27">
        <v>3</v>
      </c>
      <c r="B338" s="27">
        <v>3</v>
      </c>
      <c r="C338" s="26">
        <v>2</v>
      </c>
      <c r="D338" s="45">
        <v>2</v>
      </c>
      <c r="E338" s="26">
        <v>1</v>
      </c>
      <c r="F338" s="31"/>
      <c r="G338" s="51" t="s">
        <v>568</v>
      </c>
      <c r="H338" s="145">
        <v>309</v>
      </c>
      <c r="I338" s="89">
        <f>SUM(I339:I340)</f>
        <v>0</v>
      </c>
      <c r="J338" s="90">
        <f>SUM(J339:J340)</f>
        <v>0</v>
      </c>
      <c r="K338" s="91">
        <f>SUM(K339:K340)</f>
        <v>0</v>
      </c>
      <c r="L338" s="91">
        <f>SUM(L339:L340)</f>
        <v>0</v>
      </c>
    </row>
    <row r="339" spans="1:12">
      <c r="A339" s="27">
        <v>3</v>
      </c>
      <c r="B339" s="27">
        <v>3</v>
      </c>
      <c r="C339" s="26">
        <v>2</v>
      </c>
      <c r="D339" s="45">
        <v>2</v>
      </c>
      <c r="E339" s="27">
        <v>1</v>
      </c>
      <c r="F339" s="25">
        <v>1</v>
      </c>
      <c r="G339" s="168" t="s">
        <v>635</v>
      </c>
      <c r="H339" s="145">
        <v>310</v>
      </c>
      <c r="I339" s="81"/>
      <c r="J339" s="81"/>
      <c r="K339" s="81"/>
      <c r="L339" s="81"/>
    </row>
    <row r="340" spans="1:12">
      <c r="A340" s="30">
        <v>3</v>
      </c>
      <c r="B340" s="30">
        <v>3</v>
      </c>
      <c r="C340" s="34">
        <v>2</v>
      </c>
      <c r="D340" s="39">
        <v>2</v>
      </c>
      <c r="E340" s="9">
        <v>1</v>
      </c>
      <c r="F340" s="24">
        <v>2</v>
      </c>
      <c r="G340" s="171" t="s">
        <v>636</v>
      </c>
      <c r="H340" s="145">
        <v>311</v>
      </c>
      <c r="I340" s="81"/>
      <c r="J340" s="81"/>
      <c r="K340" s="81"/>
      <c r="L340" s="81"/>
    </row>
    <row r="341" spans="1:12" ht="23.25" customHeight="1">
      <c r="A341" s="27">
        <v>3</v>
      </c>
      <c r="B341" s="27">
        <v>3</v>
      </c>
      <c r="C341" s="26">
        <v>2</v>
      </c>
      <c r="D341" s="37">
        <v>3</v>
      </c>
      <c r="E341" s="45"/>
      <c r="F341" s="25"/>
      <c r="G341" s="168" t="s">
        <v>637</v>
      </c>
      <c r="H341" s="145">
        <v>312</v>
      </c>
      <c r="I341" s="89">
        <f>I342</f>
        <v>0</v>
      </c>
      <c r="J341" s="90">
        <f>J342</f>
        <v>0</v>
      </c>
      <c r="K341" s="91">
        <f>K342</f>
        <v>0</v>
      </c>
      <c r="L341" s="91">
        <f>L342</f>
        <v>0</v>
      </c>
    </row>
    <row r="342" spans="1:12" ht="13.5" customHeight="1">
      <c r="A342" s="27">
        <v>3</v>
      </c>
      <c r="B342" s="27">
        <v>3</v>
      </c>
      <c r="C342" s="26">
        <v>2</v>
      </c>
      <c r="D342" s="37">
        <v>3</v>
      </c>
      <c r="E342" s="45">
        <v>1</v>
      </c>
      <c r="F342" s="25"/>
      <c r="G342" s="168" t="s">
        <v>637</v>
      </c>
      <c r="H342" s="145">
        <v>313</v>
      </c>
      <c r="I342" s="89">
        <f>I343+I344</f>
        <v>0</v>
      </c>
      <c r="J342" s="89">
        <f>J343+J344</f>
        <v>0</v>
      </c>
      <c r="K342" s="89">
        <f>K343+K344</f>
        <v>0</v>
      </c>
      <c r="L342" s="89">
        <f>L343+L344</f>
        <v>0</v>
      </c>
    </row>
    <row r="343" spans="1:12" ht="28.5" customHeight="1">
      <c r="A343" s="27">
        <v>3</v>
      </c>
      <c r="B343" s="27">
        <v>3</v>
      </c>
      <c r="C343" s="26">
        <v>2</v>
      </c>
      <c r="D343" s="37">
        <v>3</v>
      </c>
      <c r="E343" s="45">
        <v>1</v>
      </c>
      <c r="F343" s="25">
        <v>1</v>
      </c>
      <c r="G343" s="168" t="s">
        <v>638</v>
      </c>
      <c r="H343" s="145">
        <v>314</v>
      </c>
      <c r="I343" s="92"/>
      <c r="J343" s="92"/>
      <c r="K343" s="92"/>
      <c r="L343" s="93"/>
    </row>
    <row r="344" spans="1:12" ht="27.75" customHeight="1">
      <c r="A344" s="27">
        <v>3</v>
      </c>
      <c r="B344" s="27">
        <v>3</v>
      </c>
      <c r="C344" s="26">
        <v>2</v>
      </c>
      <c r="D344" s="37">
        <v>3</v>
      </c>
      <c r="E344" s="45">
        <v>1</v>
      </c>
      <c r="F344" s="25">
        <v>2</v>
      </c>
      <c r="G344" s="168" t="s">
        <v>639</v>
      </c>
      <c r="H344" s="145">
        <v>315</v>
      </c>
      <c r="I344" s="81"/>
      <c r="J344" s="81"/>
      <c r="K344" s="81"/>
      <c r="L344" s="81"/>
    </row>
    <row r="345" spans="1:12">
      <c r="A345" s="27">
        <v>3</v>
      </c>
      <c r="B345" s="27">
        <v>3</v>
      </c>
      <c r="C345" s="26">
        <v>2</v>
      </c>
      <c r="D345" s="37">
        <v>4</v>
      </c>
      <c r="E345" s="37"/>
      <c r="F345" s="31"/>
      <c r="G345" s="168" t="s">
        <v>640</v>
      </c>
      <c r="H345" s="145">
        <v>316</v>
      </c>
      <c r="I345" s="89">
        <f>I346</f>
        <v>0</v>
      </c>
      <c r="J345" s="90">
        <f>J346</f>
        <v>0</v>
      </c>
      <c r="K345" s="91">
        <f>K346</f>
        <v>0</v>
      </c>
      <c r="L345" s="91">
        <f>L346</f>
        <v>0</v>
      </c>
    </row>
    <row r="346" spans="1:12">
      <c r="A346" s="48">
        <v>3</v>
      </c>
      <c r="B346" s="48">
        <v>3</v>
      </c>
      <c r="C346" s="36">
        <v>2</v>
      </c>
      <c r="D346" s="41">
        <v>4</v>
      </c>
      <c r="E346" s="41">
        <v>1</v>
      </c>
      <c r="F346" s="29"/>
      <c r="G346" s="168" t="s">
        <v>640</v>
      </c>
      <c r="H346" s="145">
        <v>317</v>
      </c>
      <c r="I346" s="86">
        <f>SUM(I347:I348)</f>
        <v>0</v>
      </c>
      <c r="J346" s="87">
        <f>SUM(J347:J348)</f>
        <v>0</v>
      </c>
      <c r="K346" s="88">
        <f>SUM(K347:K348)</f>
        <v>0</v>
      </c>
      <c r="L346" s="88">
        <f>SUM(L347:L348)</f>
        <v>0</v>
      </c>
    </row>
    <row r="347" spans="1:12" ht="15.75" customHeight="1">
      <c r="A347" s="27">
        <v>3</v>
      </c>
      <c r="B347" s="27">
        <v>3</v>
      </c>
      <c r="C347" s="26">
        <v>2</v>
      </c>
      <c r="D347" s="37">
        <v>4</v>
      </c>
      <c r="E347" s="37">
        <v>1</v>
      </c>
      <c r="F347" s="31">
        <v>1</v>
      </c>
      <c r="G347" s="168" t="s">
        <v>641</v>
      </c>
      <c r="H347" s="145">
        <v>318</v>
      </c>
      <c r="I347" s="81"/>
      <c r="J347" s="81"/>
      <c r="K347" s="81"/>
      <c r="L347" s="81"/>
    </row>
    <row r="348" spans="1:12">
      <c r="A348" s="27">
        <v>3</v>
      </c>
      <c r="B348" s="27">
        <v>3</v>
      </c>
      <c r="C348" s="26">
        <v>2</v>
      </c>
      <c r="D348" s="37">
        <v>4</v>
      </c>
      <c r="E348" s="37">
        <v>1</v>
      </c>
      <c r="F348" s="31">
        <v>2</v>
      </c>
      <c r="G348" s="168" t="s">
        <v>647</v>
      </c>
      <c r="H348" s="145">
        <v>319</v>
      </c>
      <c r="I348" s="81"/>
      <c r="J348" s="81"/>
      <c r="K348" s="81"/>
      <c r="L348" s="81"/>
    </row>
    <row r="349" spans="1:12">
      <c r="A349" s="27">
        <v>3</v>
      </c>
      <c r="B349" s="27">
        <v>3</v>
      </c>
      <c r="C349" s="26">
        <v>2</v>
      </c>
      <c r="D349" s="37">
        <v>5</v>
      </c>
      <c r="E349" s="37"/>
      <c r="F349" s="31"/>
      <c r="G349" s="168" t="s">
        <v>643</v>
      </c>
      <c r="H349" s="145">
        <v>320</v>
      </c>
      <c r="I349" s="89">
        <f>I350</f>
        <v>0</v>
      </c>
      <c r="J349" s="90">
        <f t="shared" ref="J349:L350" si="53">J350</f>
        <v>0</v>
      </c>
      <c r="K349" s="91">
        <f t="shared" si="53"/>
        <v>0</v>
      </c>
      <c r="L349" s="91">
        <f t="shared" si="53"/>
        <v>0</v>
      </c>
    </row>
    <row r="350" spans="1:12">
      <c r="A350" s="48">
        <v>3</v>
      </c>
      <c r="B350" s="48">
        <v>3</v>
      </c>
      <c r="C350" s="36">
        <v>2</v>
      </c>
      <c r="D350" s="41">
        <v>5</v>
      </c>
      <c r="E350" s="41">
        <v>1</v>
      </c>
      <c r="F350" s="29"/>
      <c r="G350" s="168" t="s">
        <v>643</v>
      </c>
      <c r="H350" s="145">
        <v>321</v>
      </c>
      <c r="I350" s="86">
        <f>I351</f>
        <v>0</v>
      </c>
      <c r="J350" s="87">
        <f t="shared" si="53"/>
        <v>0</v>
      </c>
      <c r="K350" s="88">
        <f t="shared" si="53"/>
        <v>0</v>
      </c>
      <c r="L350" s="88">
        <f t="shared" si="53"/>
        <v>0</v>
      </c>
    </row>
    <row r="351" spans="1:12">
      <c r="A351" s="27">
        <v>3</v>
      </c>
      <c r="B351" s="27">
        <v>3</v>
      </c>
      <c r="C351" s="26">
        <v>2</v>
      </c>
      <c r="D351" s="37">
        <v>5</v>
      </c>
      <c r="E351" s="37">
        <v>1</v>
      </c>
      <c r="F351" s="31">
        <v>1</v>
      </c>
      <c r="G351" s="168" t="s">
        <v>643</v>
      </c>
      <c r="H351" s="145">
        <v>322</v>
      </c>
      <c r="I351" s="92"/>
      <c r="J351" s="92"/>
      <c r="K351" s="92"/>
      <c r="L351" s="93"/>
    </row>
    <row r="352" spans="1:12" ht="16.5" customHeight="1">
      <c r="A352" s="27">
        <v>3</v>
      </c>
      <c r="B352" s="27">
        <v>3</v>
      </c>
      <c r="C352" s="26">
        <v>2</v>
      </c>
      <c r="D352" s="37">
        <v>6</v>
      </c>
      <c r="E352" s="37"/>
      <c r="F352" s="31"/>
      <c r="G352" s="45" t="s">
        <v>128</v>
      </c>
      <c r="H352" s="145">
        <v>323</v>
      </c>
      <c r="I352" s="89">
        <f>I353</f>
        <v>0</v>
      </c>
      <c r="J352" s="90">
        <f t="shared" ref="I352:L353" si="54">J353</f>
        <v>0</v>
      </c>
      <c r="K352" s="91">
        <f t="shared" si="54"/>
        <v>0</v>
      </c>
      <c r="L352" s="91">
        <f t="shared" si="54"/>
        <v>0</v>
      </c>
    </row>
    <row r="353" spans="1:12" ht="15" customHeight="1">
      <c r="A353" s="27">
        <v>3</v>
      </c>
      <c r="B353" s="27">
        <v>3</v>
      </c>
      <c r="C353" s="26">
        <v>2</v>
      </c>
      <c r="D353" s="37">
        <v>6</v>
      </c>
      <c r="E353" s="37">
        <v>1</v>
      </c>
      <c r="F353" s="31"/>
      <c r="G353" s="45" t="s">
        <v>128</v>
      </c>
      <c r="H353" s="145">
        <v>324</v>
      </c>
      <c r="I353" s="89">
        <f t="shared" si="54"/>
        <v>0</v>
      </c>
      <c r="J353" s="90">
        <f t="shared" si="54"/>
        <v>0</v>
      </c>
      <c r="K353" s="91">
        <f t="shared" si="54"/>
        <v>0</v>
      </c>
      <c r="L353" s="91">
        <f t="shared" si="54"/>
        <v>0</v>
      </c>
    </row>
    <row r="354" spans="1:12" ht="13.5" customHeight="1">
      <c r="A354" s="30">
        <v>3</v>
      </c>
      <c r="B354" s="30">
        <v>3</v>
      </c>
      <c r="C354" s="34">
        <v>2</v>
      </c>
      <c r="D354" s="39">
        <v>6</v>
      </c>
      <c r="E354" s="39">
        <v>1</v>
      </c>
      <c r="F354" s="54">
        <v>1</v>
      </c>
      <c r="G354" s="9" t="s">
        <v>128</v>
      </c>
      <c r="H354" s="145">
        <v>325</v>
      </c>
      <c r="I354" s="92"/>
      <c r="J354" s="92"/>
      <c r="K354" s="92"/>
      <c r="L354" s="93"/>
    </row>
    <row r="355" spans="1:12" ht="15" customHeight="1">
      <c r="A355" s="27">
        <v>3</v>
      </c>
      <c r="B355" s="27">
        <v>3</v>
      </c>
      <c r="C355" s="26">
        <v>2</v>
      </c>
      <c r="D355" s="37">
        <v>7</v>
      </c>
      <c r="E355" s="37"/>
      <c r="F355" s="31"/>
      <c r="G355" s="168" t="s">
        <v>645</v>
      </c>
      <c r="H355" s="145">
        <v>326</v>
      </c>
      <c r="I355" s="89">
        <f>I356</f>
        <v>0</v>
      </c>
      <c r="J355" s="90">
        <f t="shared" ref="J355:L355" si="55">J356</f>
        <v>0</v>
      </c>
      <c r="K355" s="91">
        <f t="shared" si="55"/>
        <v>0</v>
      </c>
      <c r="L355" s="91">
        <f t="shared" si="55"/>
        <v>0</v>
      </c>
    </row>
    <row r="356" spans="1:12" ht="12.75" customHeight="1">
      <c r="A356" s="30">
        <v>3</v>
      </c>
      <c r="B356" s="30">
        <v>3</v>
      </c>
      <c r="C356" s="34">
        <v>2</v>
      </c>
      <c r="D356" s="39">
        <v>7</v>
      </c>
      <c r="E356" s="39">
        <v>1</v>
      </c>
      <c r="F356" s="54"/>
      <c r="G356" s="168" t="s">
        <v>645</v>
      </c>
      <c r="H356" s="145">
        <v>327</v>
      </c>
      <c r="I356" s="89">
        <f>SUM(I357:I358)</f>
        <v>0</v>
      </c>
      <c r="J356" s="89">
        <f t="shared" ref="J356:L356" si="56">SUM(J357:J358)</f>
        <v>0</v>
      </c>
      <c r="K356" s="89">
        <f t="shared" si="56"/>
        <v>0</v>
      </c>
      <c r="L356" s="89">
        <f t="shared" si="56"/>
        <v>0</v>
      </c>
    </row>
    <row r="357" spans="1:12" ht="27" customHeight="1">
      <c r="A357" s="27">
        <v>3</v>
      </c>
      <c r="B357" s="27">
        <v>3</v>
      </c>
      <c r="C357" s="26">
        <v>2</v>
      </c>
      <c r="D357" s="37">
        <v>7</v>
      </c>
      <c r="E357" s="37">
        <v>1</v>
      </c>
      <c r="F357" s="31">
        <v>1</v>
      </c>
      <c r="G357" s="168" t="s">
        <v>646</v>
      </c>
      <c r="H357" s="145">
        <v>328</v>
      </c>
      <c r="I357" s="92"/>
      <c r="J357" s="92"/>
      <c r="K357" s="92"/>
      <c r="L357" s="93"/>
    </row>
    <row r="358" spans="1:12" ht="30" customHeight="1">
      <c r="A358" s="172">
        <v>3</v>
      </c>
      <c r="B358" s="172">
        <v>3</v>
      </c>
      <c r="C358" s="65">
        <v>2</v>
      </c>
      <c r="D358" s="64">
        <v>7</v>
      </c>
      <c r="E358" s="64">
        <v>1</v>
      </c>
      <c r="F358" s="247">
        <v>2</v>
      </c>
      <c r="G358" s="168" t="s">
        <v>341</v>
      </c>
      <c r="H358" s="145">
        <v>329</v>
      </c>
      <c r="I358" s="81"/>
      <c r="J358" s="81"/>
      <c r="K358" s="81"/>
      <c r="L358" s="81"/>
    </row>
    <row r="359" spans="1:12" ht="18.75" customHeight="1">
      <c r="A359" s="67"/>
      <c r="B359" s="67"/>
      <c r="C359" s="68"/>
      <c r="D359" s="60"/>
      <c r="E359" s="69"/>
      <c r="F359" s="70"/>
      <c r="G359" s="264" t="s">
        <v>138</v>
      </c>
      <c r="H359" s="145">
        <v>330</v>
      </c>
      <c r="I359" s="96">
        <f>SUM(I30+I176)</f>
        <v>526000</v>
      </c>
      <c r="J359" s="96">
        <f>SUM(J30+J176)</f>
        <v>115600</v>
      </c>
      <c r="K359" s="96">
        <f>SUM(K30+K176)</f>
        <v>89715</v>
      </c>
      <c r="L359" s="96">
        <f>SUM(L30+L176)</f>
        <v>0</v>
      </c>
    </row>
    <row r="360" spans="1:12" ht="18.75" customHeight="1">
      <c r="G360" s="10"/>
      <c r="H360" s="145"/>
      <c r="I360" s="266"/>
      <c r="J360" s="267"/>
      <c r="K360" s="267"/>
      <c r="L360" s="267"/>
    </row>
    <row r="361" spans="1:12" ht="18.75" customHeight="1">
      <c r="D361" s="62"/>
      <c r="E361" s="62"/>
      <c r="F361" s="185"/>
      <c r="G361" s="291" t="s">
        <v>749</v>
      </c>
      <c r="H361" s="265"/>
      <c r="I361" s="268"/>
      <c r="J361" s="267"/>
      <c r="K361" s="290" t="s">
        <v>750</v>
      </c>
      <c r="L361" s="268"/>
    </row>
    <row r="362" spans="1:12" ht="18.75">
      <c r="A362" s="140"/>
      <c r="B362" s="140"/>
      <c r="C362" s="140"/>
      <c r="D362" s="183" t="s">
        <v>174</v>
      </c>
      <c r="E362"/>
      <c r="F362"/>
      <c r="G362"/>
      <c r="H362" s="259"/>
      <c r="I362" s="261" t="s">
        <v>132</v>
      </c>
      <c r="K362" s="261" t="s">
        <v>133</v>
      </c>
      <c r="L362"/>
    </row>
    <row r="363" spans="1:12" ht="15.75">
      <c r="I363" s="116"/>
      <c r="K363" s="116"/>
      <c r="L363" s="116"/>
    </row>
    <row r="364" spans="1:12" ht="15.75">
      <c r="D364" s="62"/>
      <c r="E364" s="62"/>
      <c r="F364" s="185"/>
      <c r="G364" s="62" t="s">
        <v>751</v>
      </c>
      <c r="I364" s="116"/>
      <c r="K364" s="290" t="s">
        <v>752</v>
      </c>
      <c r="L364" s="186"/>
    </row>
    <row r="365" spans="1:12" ht="26.25" customHeight="1">
      <c r="D365" s="281" t="s">
        <v>737</v>
      </c>
      <c r="E365"/>
      <c r="F365"/>
      <c r="G365"/>
      <c r="H365" s="260"/>
      <c r="I365" s="139" t="s">
        <v>132</v>
      </c>
      <c r="K365" s="261" t="s">
        <v>133</v>
      </c>
      <c r="L365"/>
    </row>
  </sheetData>
  <protectedRanges>
    <protectedRange sqref="A23:I24" name="Range72"/>
    <protectedRange sqref="J168:L169 J175:L175 I174:I175 I173:L173" name="Range71"/>
    <protectedRange sqref="A9:F9" name="Range69"/>
    <protectedRange sqref="L21" name="Range65"/>
    <protectedRange sqref="I351:L351" name="Range59"/>
    <protectedRange sqref="I322:L322 L247 L189 L194 I315:L315 L184 I257:L257 L254 L186 I343:L343 L213 L206 L210 L216 L218 I357:L357" name="Range53"/>
    <protectedRange sqref="J316:L316" name="Range51"/>
    <protectedRange sqref="I189:K190 I184:K186 I316 I181:L181 J170:L170 I203:K206 I344:L344 I210:K210 I194:K195 I307:L308 I347:L348 I339:L340 I319 I168:I169 J168:L168 I199:L199 L185 L190 L195 L203:L205 L214:L215 I242:L243 I247:K247 I246:L246 I312:L312 I326:L326 I173:L174 I191:L191 I274:L275 I278:L279 I286:L286 I289:L289 I250:L251 J159:L159 J149:L149 J130:L130 J88:L88 J56:L56 J53:L53 I104:L104 I282:L283 L217 I331:L331 I333:L336 I358:L358 I222:L228 I292:L293 I196:L196 I260:L261 I233:L239 I265:L271 I298:L304 I213:K218" name="Range37"/>
    <protectedRange sqref="I170 A171:F171" name="Range23"/>
    <protectedRange sqref="I159" name="Range21"/>
    <protectedRange sqref="I148:L148 I149" name="Range19"/>
    <protectedRange sqref="I135:L136" name="Socialines ismokos 2.7"/>
    <protectedRange sqref="I126:L126" name="Imokos 2.6.4"/>
    <protectedRange sqref="I118:L118" name="Imokos i ES 2.6.1.1"/>
    <protectedRange sqref="I103:L103" name="dOTACIJOS 2.5.3"/>
    <protectedRange sqref="I93:L94" name="Dotacijos"/>
    <protectedRange sqref="I70:L72 I78:L79" name="Turto islaidos 2.3.1.2"/>
    <protectedRange sqref="I51:I52" name="Range3"/>
    <protectedRange sqref="I35 I37" name="Islaidos 2.1"/>
    <protectedRange sqref="I41:L41 J35:L35 I46:I50 J37:L37" name="Islaidos 2.2"/>
    <protectedRange sqref="I65:L67" name="Turto islaidos 2.3"/>
    <protectedRange sqref="I75:L77 I80:L81" name="Turto islaidos 2.3.1.3"/>
    <protectedRange sqref="I86:L87 I88 I105:L108" name="Subsidijos 2.4"/>
    <protectedRange sqref="I98:L99" name="Dotacijos 2.5.2.1"/>
    <protectedRange sqref="I113:L114" name="iMOKOS I es 2.6"/>
    <protectedRange sqref="I122:L122" name="Imokos i ES 2.6.3.1"/>
    <protectedRange sqref="I130" name="Imokos 2.6.5.1"/>
    <protectedRange sqref="I140:L144" name="Range18"/>
    <protectedRange sqref="I154:L156" name="Range20"/>
    <protectedRange sqref="I164:L164" name="Range22"/>
    <protectedRange sqref="I254:K254" name="Range38"/>
    <protectedRange sqref="I311:L311" name="Range50"/>
    <protectedRange sqref="J319:L319" name="Range52"/>
    <protectedRange sqref="I325:L325 I330:L330 I332:L332" name="Range54"/>
    <protectedRange sqref="I354:L354" name="Range60"/>
    <protectedRange sqref="B6:F6 L6" name="Range62"/>
    <protectedRange sqref="L20" name="Range64"/>
    <protectedRange sqref="L22" name="Range66"/>
    <protectedRange sqref="I54:L55 I53 J46:L52 I56 I57:L60" name="Range57"/>
    <protectedRange sqref="H26 A19:F22 G19:G20 G22 H19:J22" name="Range73"/>
    <protectedRange sqref="I226:L228 I233:L233 I235:L236 I238:L239" name="Range55"/>
    <protectedRange sqref="G6:K6" name="Range62_1"/>
    <protectedRange sqref="K23:L24" name="Range67_1"/>
    <protectedRange sqref="I25:L25" name="Range68_1"/>
    <protectedRange sqref="G9:R9" name="Range69_1"/>
  </protectedRanges>
  <customSheetViews>
    <customSheetView guid="{AB76119C-598D-4DE6-83B4-ADE280D3AF99}" hiddenColumns="1" state="hidden">
      <selection activeCell="R16" sqref="R16"/>
      <pageMargins left="0.7" right="0.7" top="0.75" bottom="0.75" header="0.3" footer="0.3"/>
    </customSheetView>
    <customSheetView guid="{428EA34C-FA7D-4C0A-A3C2-9B07997442C4}" hiddenColumns="1" state="hidden">
      <selection activeCell="R16" sqref="R16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F1:P1"/>
  <sheetViews>
    <sheetView topLeftCell="A19" workbookViewId="0">
      <selection activeCell="G48" sqref="G48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bestFit="1" customWidth="1"/>
    <col min="18" max="18" width="34.42578125" style="1" customWidth="1"/>
    <col min="19" max="16384" width="9.140625" style="1"/>
  </cols>
  <sheetData/>
  <customSheetViews>
    <customSheetView guid="{AB76119C-598D-4DE6-83B4-ADE280D3AF99}" hiddenColumns="1" state="hidden" topLeftCell="A19">
      <selection activeCell="G48" sqref="G48"/>
      <pageMargins left="0.7" right="0.7" top="0.75" bottom="0.75" header="0.3" footer="0.3"/>
    </customSheetView>
    <customSheetView guid="{428EA34C-FA7D-4C0A-A3C2-9B07997442C4}" hiddenColumns="1" state="hidden" topLeftCell="A19">
      <selection activeCell="G48" sqref="G48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2.75"/>
  <sheetData/>
  <customSheetViews>
    <customSheetView guid="{AB76119C-598D-4DE6-83B4-ADE280D3AF99}" state="hidden">
      <pageMargins left="0.7" right="0.7" top="0.75" bottom="0.75" header="0.3" footer="0.3"/>
    </customSheetView>
    <customSheetView guid="{428EA34C-FA7D-4C0A-A3C2-9B07997442C4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>
      <selection activeCell="G13" sqref="G13"/>
    </sheetView>
  </sheetViews>
  <sheetFormatPr defaultRowHeight="12.75"/>
  <sheetData/>
  <customSheetViews>
    <customSheetView guid="{AB76119C-598D-4DE6-83B4-ADE280D3AF99}" state="hidden">
      <selection activeCell="G13" sqref="G13"/>
      <pageMargins left="0.7" right="0.7" top="0.75" bottom="0.75" header="0.3" footer="0.3"/>
    </customSheetView>
    <customSheetView guid="{428EA34C-FA7D-4C0A-A3C2-9B07997442C4}" state="hidden">
      <selection activeCell="G13" sqref="G13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10</vt:i4>
      </vt:variant>
      <vt:variant>
        <vt:lpstr>Įvardytieji diapazonai</vt:lpstr>
      </vt:variant>
      <vt:variant>
        <vt:i4>4</vt:i4>
      </vt:variant>
    </vt:vector>
  </HeadingPairs>
  <TitlesOfParts>
    <vt:vector size="14" baseType="lpstr">
      <vt:lpstr>f2</vt:lpstr>
      <vt:lpstr>f2 (2)</vt:lpstr>
      <vt:lpstr>f2 (3)</vt:lpstr>
      <vt:lpstr>UL</vt:lpstr>
      <vt:lpstr>Lapas6</vt:lpstr>
      <vt:lpstr>00</vt:lpstr>
      <vt:lpstr>Lapas3</vt:lpstr>
      <vt:lpstr>Lapas5</vt:lpstr>
      <vt:lpstr>Lapas4</vt:lpstr>
      <vt:lpstr>Lapas1</vt:lpstr>
      <vt:lpstr>'f2'!Print_Titles</vt:lpstr>
      <vt:lpstr>'f2 (2)'!Print_Titles</vt:lpstr>
      <vt:lpstr>'f2 (3)'!Print_Titles</vt:lpstr>
      <vt:lpstr>UL!Print_Titles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Admin</cp:lastModifiedBy>
  <cp:lastPrinted>2020-01-14T12:41:56Z</cp:lastPrinted>
  <dcterms:created xsi:type="dcterms:W3CDTF">2004-04-07T10:43:01Z</dcterms:created>
  <dcterms:modified xsi:type="dcterms:W3CDTF">2020-01-14T12:42:21Z</dcterms:modified>
</cp:coreProperties>
</file>