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19\Biudzeto ataskaitos F1-F2-F4-Finsum\F2-2019\S13 F2-2019 4 ketv\"/>
    </mc:Choice>
  </mc:AlternateContent>
  <xr:revisionPtr revIDLastSave="0" documentId="13_ncr:81_{0BD0A68A-31E0-45FA-93AF-35F5634D323F}" xr6:coauthVersionLast="45" xr6:coauthVersionMax="45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UL" sheetId="4" r:id="rId4"/>
    <sheet name="Lapas6" sheetId="10" state="hidden" r:id="rId5"/>
    <sheet name="00" sheetId="6" state="hidden" r:id="rId6"/>
    <sheet name="Lapas3" sheetId="7" state="hidden" r:id="rId7"/>
    <sheet name="Lapas5" sheetId="9" state="hidden" r:id="rId8"/>
    <sheet name="Lapas4" sheetId="8" state="hidden" r:id="rId9"/>
    <sheet name="Lapas1" sheetId="5" r:id="rId10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UL!$19:$29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UL!$M:$P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UL!$19:$25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UL!$M:$P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UL!$19:$29</definedName>
    <definedName name="Z_428EA34C_FA7D_4C0A_A3C2_9B07997442C4_.wvu.Cols" localSheetId="5" hidden="1">'00'!$M:$P</definedName>
    <definedName name="Z_428EA34C_FA7D_4C0A_A3C2_9B07997442C4_.wvu.Cols" localSheetId="0" hidden="1">'f2'!$M:$P</definedName>
    <definedName name="Z_428EA34C_FA7D_4C0A_A3C2_9B07997442C4_.wvu.Cols" localSheetId="1" hidden="1">'f2 (2)'!$M:$P</definedName>
    <definedName name="Z_428EA34C_FA7D_4C0A_A3C2_9B07997442C4_.wvu.Cols" localSheetId="2" hidden="1">'f2 (3)'!$M:$P</definedName>
    <definedName name="Z_428EA34C_FA7D_4C0A_A3C2_9B07997442C4_.wvu.Cols" localSheetId="6" hidden="1">Lapas3!$M:$P</definedName>
    <definedName name="Z_428EA34C_FA7D_4C0A_A3C2_9B07997442C4_.wvu.Cols" localSheetId="3" hidden="1">UL!$M:$P</definedName>
    <definedName name="Z_428EA34C_FA7D_4C0A_A3C2_9B07997442C4_.wvu.PrintTitles" localSheetId="0" hidden="1">'f2'!$19:$25</definedName>
    <definedName name="Z_428EA34C_FA7D_4C0A_A3C2_9B07997442C4_.wvu.PrintTitles" localSheetId="1" hidden="1">'f2 (2)'!$19:$25</definedName>
    <definedName name="Z_428EA34C_FA7D_4C0A_A3C2_9B07997442C4_.wvu.PrintTitles" localSheetId="2" hidden="1">'f2 (3)'!$19:$25</definedName>
    <definedName name="Z_428EA34C_FA7D_4C0A_A3C2_9B07997442C4_.wvu.PrintTitles" localSheetId="3" hidden="1">UL!$19:$29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UL!$M:$P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UL!$19:$29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UL!$M:$P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UL!$19:$29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UL!$M:$P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UL!$19:$29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UL!$M:$P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UL!$19:$25</definedName>
    <definedName name="Z_AB76119C_598D_4DE6_83B4_ADE280D3AF99_.wvu.Cols" localSheetId="5" hidden="1">'00'!$M:$P</definedName>
    <definedName name="Z_AB76119C_598D_4DE6_83B4_ADE280D3AF99_.wvu.Cols" localSheetId="0" hidden="1">'f2'!$M:$P</definedName>
    <definedName name="Z_AB76119C_598D_4DE6_83B4_ADE280D3AF99_.wvu.Cols" localSheetId="1" hidden="1">'f2 (2)'!$M:$P</definedName>
    <definedName name="Z_AB76119C_598D_4DE6_83B4_ADE280D3AF99_.wvu.Cols" localSheetId="2" hidden="1">'f2 (3)'!$M:$P</definedName>
    <definedName name="Z_AB76119C_598D_4DE6_83B4_ADE280D3AF99_.wvu.Cols" localSheetId="6" hidden="1">Lapas3!$M:$P</definedName>
    <definedName name="Z_AB76119C_598D_4DE6_83B4_ADE280D3AF99_.wvu.Cols" localSheetId="3" hidden="1">UL!$M:$P</definedName>
    <definedName name="Z_AB76119C_598D_4DE6_83B4_ADE280D3AF99_.wvu.PrintTitles" localSheetId="0" hidden="1">'f2'!$19:$25</definedName>
    <definedName name="Z_AB76119C_598D_4DE6_83B4_ADE280D3AF99_.wvu.PrintTitles" localSheetId="1" hidden="1">'f2 (2)'!$19:$25</definedName>
    <definedName name="Z_AB76119C_598D_4DE6_83B4_ADE280D3AF99_.wvu.PrintTitles" localSheetId="2" hidden="1">'f2 (3)'!$19:$25</definedName>
    <definedName name="Z_AB76119C_598D_4DE6_83B4_ADE280D3AF99_.wvu.PrintTitles" localSheetId="3" hidden="1">UL!$19:$29</definedName>
    <definedName name="Z_AB76119C_598D_4DE6_83B4_ADE280D3AF99_.wvu.Rows" localSheetId="3" hidden="1">UL!$62:$81,UL!$83:$88,UL!$90:$108,UL!$110:$130,UL!$133:$136,UL!$138:$144,UL!$151:$159,UL!$161:$175,UL!$177:$358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UL!$M:$P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UL!$19:$25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UL!$M:$P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UL!$19:$25</definedName>
  </definedNames>
  <calcPr calcId="181029"/>
  <customWorkbookViews>
    <customWorkbookView name="Admin - Individuali peržiūra" guid="{AB76119C-598D-4DE6-83B4-ADE280D3AF99}" mergeInterval="0" personalView="1" maximized="1" xWindow="-8" yWindow="-8" windowWidth="1616" windowHeight="876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  <customWorkbookView name="PK - Individuali peržiūra" guid="{428EA34C-FA7D-4C0A-A3C2-9B07997442C4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6" l="1"/>
  <c r="L33" i="6" s="1"/>
  <c r="L32" i="6" s="1"/>
  <c r="L40" i="6"/>
  <c r="L39" i="6" s="1"/>
  <c r="L38" i="6" s="1"/>
  <c r="L45" i="6"/>
  <c r="L44" i="6" s="1"/>
  <c r="L43" i="6" s="1"/>
  <c r="L42" i="6" s="1"/>
  <c r="L64" i="6"/>
  <c r="L63" i="6" s="1"/>
  <c r="L69" i="6"/>
  <c r="L68" i="6" s="1"/>
  <c r="L74" i="6"/>
  <c r="L73" i="6" s="1"/>
  <c r="L85" i="6"/>
  <c r="L84" i="6" s="1"/>
  <c r="L83" i="6" s="1"/>
  <c r="L82" i="6" s="1"/>
  <c r="L92" i="6"/>
  <c r="L91" i="6" s="1"/>
  <c r="L90" i="6" s="1"/>
  <c r="L97" i="6"/>
  <c r="L96" i="6" s="1"/>
  <c r="L95" i="6" s="1"/>
  <c r="L102" i="6"/>
  <c r="L101" i="6"/>
  <c r="L100" i="6" s="1"/>
  <c r="L112" i="6"/>
  <c r="L111" i="6" s="1"/>
  <c r="L110" i="6" s="1"/>
  <c r="L117" i="6"/>
  <c r="L116" i="6" s="1"/>
  <c r="L115" i="6" s="1"/>
  <c r="L121" i="6"/>
  <c r="L120" i="6" s="1"/>
  <c r="L119" i="6" s="1"/>
  <c r="L125" i="6"/>
  <c r="L124" i="6" s="1"/>
  <c r="L123" i="6" s="1"/>
  <c r="L129" i="6"/>
  <c r="L128" i="6" s="1"/>
  <c r="L127" i="6" s="1"/>
  <c r="L134" i="6"/>
  <c r="L133" i="6" s="1"/>
  <c r="L132" i="6" s="1"/>
  <c r="L139" i="6"/>
  <c r="L138" i="6" s="1"/>
  <c r="L137" i="6" s="1"/>
  <c r="L147" i="6"/>
  <c r="L146" i="6" s="1"/>
  <c r="L145" i="6" s="1"/>
  <c r="L153" i="6"/>
  <c r="L152" i="6" s="1"/>
  <c r="L158" i="6"/>
  <c r="L157" i="6" s="1"/>
  <c r="L163" i="6"/>
  <c r="L162" i="6" s="1"/>
  <c r="L161" i="6" s="1"/>
  <c r="L167" i="6"/>
  <c r="L166" i="6" s="1"/>
  <c r="L172" i="6"/>
  <c r="L171" i="6" s="1"/>
  <c r="L180" i="6"/>
  <c r="L179" i="6" s="1"/>
  <c r="L183" i="6"/>
  <c r="L182" i="6" s="1"/>
  <c r="L188" i="6"/>
  <c r="L187" i="6" s="1"/>
  <c r="L193" i="6"/>
  <c r="L192" i="6" s="1"/>
  <c r="L198" i="6"/>
  <c r="L197" i="6" s="1"/>
  <c r="L202" i="6"/>
  <c r="L201" i="6" s="1"/>
  <c r="L200" i="6" s="1"/>
  <c r="L209" i="6"/>
  <c r="L208" i="6" s="1"/>
  <c r="L212" i="6"/>
  <c r="L211" i="6" s="1"/>
  <c r="L221" i="6"/>
  <c r="L220" i="6" s="1"/>
  <c r="L219" i="6" s="1"/>
  <c r="L225" i="6"/>
  <c r="L224" i="6" s="1"/>
  <c r="L223" i="6" s="1"/>
  <c r="L232" i="6"/>
  <c r="L231" i="6"/>
  <c r="L241" i="6"/>
  <c r="L240" i="6" s="1"/>
  <c r="L245" i="6"/>
  <c r="L244" i="6" s="1"/>
  <c r="L249" i="6"/>
  <c r="L248" i="6" s="1"/>
  <c r="L253" i="6"/>
  <c r="L252" i="6" s="1"/>
  <c r="L256" i="6"/>
  <c r="L255" i="6" s="1"/>
  <c r="L259" i="6"/>
  <c r="L258" i="6" s="1"/>
  <c r="L264" i="6"/>
  <c r="L263" i="6" s="1"/>
  <c r="L273" i="6"/>
  <c r="L272" i="6" s="1"/>
  <c r="L277" i="6"/>
  <c r="L276" i="6" s="1"/>
  <c r="L281" i="6"/>
  <c r="L280" i="6" s="1"/>
  <c r="L285" i="6"/>
  <c r="L284" i="6" s="1"/>
  <c r="L288" i="6"/>
  <c r="L287" i="6" s="1"/>
  <c r="L291" i="6"/>
  <c r="L290" i="6" s="1"/>
  <c r="L297" i="6"/>
  <c r="L299" i="6"/>
  <c r="L302" i="6"/>
  <c r="L306" i="6"/>
  <c r="L305" i="6" s="1"/>
  <c r="L310" i="6"/>
  <c r="L309" i="6" s="1"/>
  <c r="L314" i="6"/>
  <c r="L313" i="6" s="1"/>
  <c r="L318" i="6"/>
  <c r="L317" i="6" s="1"/>
  <c r="L321" i="6"/>
  <c r="L320" i="6" s="1"/>
  <c r="L324" i="6"/>
  <c r="L323" i="6" s="1"/>
  <c r="L329" i="6"/>
  <c r="L328" i="6" s="1"/>
  <c r="L338" i="6"/>
  <c r="L337" i="6" s="1"/>
  <c r="L342" i="6"/>
  <c r="L341" i="6" s="1"/>
  <c r="L346" i="6"/>
  <c r="L345" i="6" s="1"/>
  <c r="L350" i="6"/>
  <c r="L349" i="6" s="1"/>
  <c r="L353" i="6"/>
  <c r="L352" i="6" s="1"/>
  <c r="L356" i="6"/>
  <c r="L355" i="6" s="1"/>
  <c r="K34" i="6"/>
  <c r="K33" i="6" s="1"/>
  <c r="K32" i="6" s="1"/>
  <c r="K40" i="6"/>
  <c r="K39" i="6" s="1"/>
  <c r="K38" i="6" s="1"/>
  <c r="K45" i="6"/>
  <c r="K44" i="6" s="1"/>
  <c r="K43" i="6" s="1"/>
  <c r="K42" i="6" s="1"/>
  <c r="K64" i="6"/>
  <c r="K63" i="6" s="1"/>
  <c r="K69" i="6"/>
  <c r="K68" i="6" s="1"/>
  <c r="K74" i="6"/>
  <c r="K73" i="6" s="1"/>
  <c r="K85" i="6"/>
  <c r="K84" i="6" s="1"/>
  <c r="K83" i="6" s="1"/>
  <c r="K82" i="6" s="1"/>
  <c r="K92" i="6"/>
  <c r="K91" i="6" s="1"/>
  <c r="K90" i="6" s="1"/>
  <c r="K97" i="6"/>
  <c r="K96" i="6" s="1"/>
  <c r="K95" i="6" s="1"/>
  <c r="K102" i="6"/>
  <c r="K101" i="6" s="1"/>
  <c r="K100" i="6" s="1"/>
  <c r="K112" i="6"/>
  <c r="K111" i="6" s="1"/>
  <c r="K110" i="6" s="1"/>
  <c r="K117" i="6"/>
  <c r="K116" i="6" s="1"/>
  <c r="K115" i="6" s="1"/>
  <c r="K121" i="6"/>
  <c r="K120" i="6" s="1"/>
  <c r="K119" i="6" s="1"/>
  <c r="K125" i="6"/>
  <c r="K124" i="6" s="1"/>
  <c r="K123" i="6" s="1"/>
  <c r="K129" i="6"/>
  <c r="K128" i="6" s="1"/>
  <c r="K127" i="6" s="1"/>
  <c r="K134" i="6"/>
  <c r="K133" i="6" s="1"/>
  <c r="K132" i="6" s="1"/>
  <c r="K139" i="6"/>
  <c r="K138" i="6" s="1"/>
  <c r="K137" i="6" s="1"/>
  <c r="K147" i="6"/>
  <c r="K146" i="6" s="1"/>
  <c r="K145" i="6" s="1"/>
  <c r="K153" i="6"/>
  <c r="K152" i="6" s="1"/>
  <c r="K158" i="6"/>
  <c r="K157" i="6" s="1"/>
  <c r="K163" i="6"/>
  <c r="K162" i="6" s="1"/>
  <c r="K161" i="6" s="1"/>
  <c r="K167" i="6"/>
  <c r="K166" i="6" s="1"/>
  <c r="K172" i="6"/>
  <c r="K171" i="6" s="1"/>
  <c r="K180" i="6"/>
  <c r="K179" i="6" s="1"/>
  <c r="K183" i="6"/>
  <c r="K182" i="6" s="1"/>
  <c r="K188" i="6"/>
  <c r="K187" i="6" s="1"/>
  <c r="K193" i="6"/>
  <c r="K192" i="6" s="1"/>
  <c r="K198" i="6"/>
  <c r="K197" i="6" s="1"/>
  <c r="K202" i="6"/>
  <c r="K201" i="6" s="1"/>
  <c r="K200" i="6" s="1"/>
  <c r="K209" i="6"/>
  <c r="K208" i="6" s="1"/>
  <c r="K212" i="6"/>
  <c r="K211" i="6" s="1"/>
  <c r="K221" i="6"/>
  <c r="K220" i="6"/>
  <c r="K219" i="6" s="1"/>
  <c r="K225" i="6"/>
  <c r="K224" i="6" s="1"/>
  <c r="K223" i="6" s="1"/>
  <c r="K232" i="6"/>
  <c r="K231" i="6" s="1"/>
  <c r="K241" i="6"/>
  <c r="K240" i="6" s="1"/>
  <c r="K245" i="6"/>
  <c r="K244" i="6" s="1"/>
  <c r="K249" i="6"/>
  <c r="K248" i="6" s="1"/>
  <c r="K253" i="6"/>
  <c r="K252" i="6" s="1"/>
  <c r="K256" i="6"/>
  <c r="K255" i="6"/>
  <c r="K259" i="6"/>
  <c r="K258" i="6" s="1"/>
  <c r="K264" i="6"/>
  <c r="K263" i="6" s="1"/>
  <c r="K273" i="6"/>
  <c r="K272" i="6" s="1"/>
  <c r="K277" i="6"/>
  <c r="K276" i="6" s="1"/>
  <c r="K281" i="6"/>
  <c r="K280" i="6" s="1"/>
  <c r="K285" i="6"/>
  <c r="K284" i="6" s="1"/>
  <c r="K288" i="6"/>
  <c r="K287" i="6" s="1"/>
  <c r="K291" i="6"/>
  <c r="K290" i="6" s="1"/>
  <c r="K297" i="6"/>
  <c r="K299" i="6"/>
  <c r="K302" i="6"/>
  <c r="K306" i="6"/>
  <c r="K305" i="6" s="1"/>
  <c r="K310" i="6"/>
  <c r="K309" i="6" s="1"/>
  <c r="K314" i="6"/>
  <c r="K313" i="6" s="1"/>
  <c r="K318" i="6"/>
  <c r="K317" i="6" s="1"/>
  <c r="K321" i="6"/>
  <c r="K320" i="6" s="1"/>
  <c r="K324" i="6"/>
  <c r="K323" i="6" s="1"/>
  <c r="K329" i="6"/>
  <c r="K328" i="6" s="1"/>
  <c r="K338" i="6"/>
  <c r="K337" i="6" s="1"/>
  <c r="K342" i="6"/>
  <c r="K341" i="6" s="1"/>
  <c r="K346" i="6"/>
  <c r="K345" i="6" s="1"/>
  <c r="K350" i="6"/>
  <c r="K349" i="6" s="1"/>
  <c r="K353" i="6"/>
  <c r="K352" i="6" s="1"/>
  <c r="K356" i="6"/>
  <c r="K355" i="6" s="1"/>
  <c r="J34" i="6"/>
  <c r="J33" i="6" s="1"/>
  <c r="J32" i="6" s="1"/>
  <c r="J40" i="6"/>
  <c r="J39" i="6" s="1"/>
  <c r="J38" i="6" s="1"/>
  <c r="J45" i="6"/>
  <c r="J44" i="6" s="1"/>
  <c r="J43" i="6" s="1"/>
  <c r="J42" i="6" s="1"/>
  <c r="J64" i="6"/>
  <c r="J63" i="6" s="1"/>
  <c r="J69" i="6"/>
  <c r="J68" i="6" s="1"/>
  <c r="J74" i="6"/>
  <c r="J73" i="6" s="1"/>
  <c r="J85" i="6"/>
  <c r="J84" i="6" s="1"/>
  <c r="J83" i="6" s="1"/>
  <c r="J82" i="6" s="1"/>
  <c r="J92" i="6"/>
  <c r="J91" i="6" s="1"/>
  <c r="J90" i="6" s="1"/>
  <c r="J97" i="6"/>
  <c r="J96" i="6" s="1"/>
  <c r="J95" i="6" s="1"/>
  <c r="J102" i="6"/>
  <c r="J101" i="6" s="1"/>
  <c r="J100" i="6" s="1"/>
  <c r="J112" i="6"/>
  <c r="J111" i="6" s="1"/>
  <c r="J110" i="6" s="1"/>
  <c r="J117" i="6"/>
  <c r="J116" i="6" s="1"/>
  <c r="J115" i="6" s="1"/>
  <c r="J121" i="6"/>
  <c r="J120" i="6" s="1"/>
  <c r="J119" i="6" s="1"/>
  <c r="J125" i="6"/>
  <c r="J124" i="6" s="1"/>
  <c r="J123" i="6" s="1"/>
  <c r="J129" i="6"/>
  <c r="J128" i="6" s="1"/>
  <c r="J127" i="6" s="1"/>
  <c r="J134" i="6"/>
  <c r="J133" i="6" s="1"/>
  <c r="J132" i="6" s="1"/>
  <c r="J139" i="6"/>
  <c r="J138" i="6" s="1"/>
  <c r="J137" i="6" s="1"/>
  <c r="J147" i="6"/>
  <c r="J146" i="6" s="1"/>
  <c r="J145" i="6" s="1"/>
  <c r="J153" i="6"/>
  <c r="J152" i="6" s="1"/>
  <c r="J158" i="6"/>
  <c r="J157" i="6" s="1"/>
  <c r="J163" i="6"/>
  <c r="J162" i="6" s="1"/>
  <c r="J161" i="6" s="1"/>
  <c r="J167" i="6"/>
  <c r="J166" i="6" s="1"/>
  <c r="J172" i="6"/>
  <c r="J171" i="6" s="1"/>
  <c r="J180" i="6"/>
  <c r="J179" i="6" s="1"/>
  <c r="J183" i="6"/>
  <c r="J182" i="6" s="1"/>
  <c r="J188" i="6"/>
  <c r="J187" i="6" s="1"/>
  <c r="J193" i="6"/>
  <c r="J192" i="6" s="1"/>
  <c r="J198" i="6"/>
  <c r="J197" i="6" s="1"/>
  <c r="J202" i="6"/>
  <c r="J201" i="6" s="1"/>
  <c r="J200" i="6" s="1"/>
  <c r="J209" i="6"/>
  <c r="J208" i="6" s="1"/>
  <c r="J212" i="6"/>
  <c r="J211" i="6" s="1"/>
  <c r="J221" i="6"/>
  <c r="J220" i="6" s="1"/>
  <c r="J219" i="6" s="1"/>
  <c r="J225" i="6"/>
  <c r="J224" i="6" s="1"/>
  <c r="J223" i="6" s="1"/>
  <c r="J232" i="6"/>
  <c r="J231" i="6" s="1"/>
  <c r="J241" i="6"/>
  <c r="J240" i="6" s="1"/>
  <c r="J245" i="6"/>
  <c r="J244" i="6" s="1"/>
  <c r="J249" i="6"/>
  <c r="J248" i="6" s="1"/>
  <c r="J253" i="6"/>
  <c r="J252" i="6" s="1"/>
  <c r="J256" i="6"/>
  <c r="J255" i="6" s="1"/>
  <c r="J259" i="6"/>
  <c r="J258" i="6" s="1"/>
  <c r="J264" i="6"/>
  <c r="J263" i="6" s="1"/>
  <c r="J273" i="6"/>
  <c r="J272" i="6" s="1"/>
  <c r="J277" i="6"/>
  <c r="J276" i="6" s="1"/>
  <c r="J281" i="6"/>
  <c r="J280" i="6" s="1"/>
  <c r="J285" i="6"/>
  <c r="J284" i="6" s="1"/>
  <c r="J288" i="6"/>
  <c r="J287" i="6" s="1"/>
  <c r="J291" i="6"/>
  <c r="J290" i="6"/>
  <c r="J297" i="6"/>
  <c r="J296" i="6" s="1"/>
  <c r="J299" i="6"/>
  <c r="J302" i="6"/>
  <c r="J306" i="6"/>
  <c r="J305" i="6" s="1"/>
  <c r="J310" i="6"/>
  <c r="J309" i="6" s="1"/>
  <c r="J314" i="6"/>
  <c r="J313" i="6" s="1"/>
  <c r="J318" i="6"/>
  <c r="J317" i="6" s="1"/>
  <c r="J321" i="6"/>
  <c r="J320" i="6" s="1"/>
  <c r="J324" i="6"/>
  <c r="J323" i="6" s="1"/>
  <c r="J329" i="6"/>
  <c r="J328" i="6" s="1"/>
  <c r="J338" i="6"/>
  <c r="J337" i="6" s="1"/>
  <c r="J342" i="6"/>
  <c r="J341" i="6" s="1"/>
  <c r="J346" i="6"/>
  <c r="J345" i="6" s="1"/>
  <c r="J350" i="6"/>
  <c r="J349" i="6" s="1"/>
  <c r="J353" i="6"/>
  <c r="J352" i="6" s="1"/>
  <c r="J356" i="6"/>
  <c r="J355" i="6" s="1"/>
  <c r="I34" i="6"/>
  <c r="I36" i="6"/>
  <c r="I40" i="6"/>
  <c r="I39" i="6" s="1"/>
  <c r="I38" i="6" s="1"/>
  <c r="I45" i="6"/>
  <c r="I44" i="6" s="1"/>
  <c r="I43" i="6" s="1"/>
  <c r="I42" i="6" s="1"/>
  <c r="I64" i="6"/>
  <c r="I63" i="6" s="1"/>
  <c r="I69" i="6"/>
  <c r="I68" i="6" s="1"/>
  <c r="I74" i="6"/>
  <c r="I73" i="6" s="1"/>
  <c r="I85" i="6"/>
  <c r="I84" i="6" s="1"/>
  <c r="I83" i="6" s="1"/>
  <c r="I82" i="6" s="1"/>
  <c r="I92" i="6"/>
  <c r="I91" i="6" s="1"/>
  <c r="I90" i="6" s="1"/>
  <c r="I97" i="6"/>
  <c r="I96" i="6" s="1"/>
  <c r="I95" i="6" s="1"/>
  <c r="I102" i="6"/>
  <c r="I101" i="6" s="1"/>
  <c r="I100" i="6" s="1"/>
  <c r="I112" i="6"/>
  <c r="I111" i="6" s="1"/>
  <c r="I110" i="6" s="1"/>
  <c r="I117" i="6"/>
  <c r="I116" i="6" s="1"/>
  <c r="I115" i="6" s="1"/>
  <c r="I121" i="6"/>
  <c r="I120" i="6" s="1"/>
  <c r="I119" i="6" s="1"/>
  <c r="I125" i="6"/>
  <c r="I124" i="6" s="1"/>
  <c r="I123" i="6" s="1"/>
  <c r="I129" i="6"/>
  <c r="I128" i="6" s="1"/>
  <c r="I127" i="6" s="1"/>
  <c r="I134" i="6"/>
  <c r="I133" i="6" s="1"/>
  <c r="I132" i="6" s="1"/>
  <c r="I139" i="6"/>
  <c r="I138" i="6" s="1"/>
  <c r="I137" i="6" s="1"/>
  <c r="I147" i="6"/>
  <c r="I146" i="6" s="1"/>
  <c r="I145" i="6" s="1"/>
  <c r="I153" i="6"/>
  <c r="I152" i="6" s="1"/>
  <c r="I158" i="6"/>
  <c r="I157" i="6" s="1"/>
  <c r="I163" i="6"/>
  <c r="I162" i="6" s="1"/>
  <c r="I161" i="6" s="1"/>
  <c r="I167" i="6"/>
  <c r="I166" i="6" s="1"/>
  <c r="I172" i="6"/>
  <c r="I171" i="6" s="1"/>
  <c r="I180" i="6"/>
  <c r="I179" i="6" s="1"/>
  <c r="I183" i="6"/>
  <c r="I182" i="6" s="1"/>
  <c r="I188" i="6"/>
  <c r="I187" i="6" s="1"/>
  <c r="I193" i="6"/>
  <c r="I192" i="6" s="1"/>
  <c r="I198" i="6"/>
  <c r="I197" i="6" s="1"/>
  <c r="I202" i="6"/>
  <c r="I201" i="6" s="1"/>
  <c r="I200" i="6" s="1"/>
  <c r="I209" i="6"/>
  <c r="I208" i="6" s="1"/>
  <c r="I212" i="6"/>
  <c r="I211" i="6" s="1"/>
  <c r="I221" i="6"/>
  <c r="I220" i="6" s="1"/>
  <c r="I219" i="6" s="1"/>
  <c r="I225" i="6"/>
  <c r="I224" i="6" s="1"/>
  <c r="I223" i="6" s="1"/>
  <c r="I232" i="6"/>
  <c r="I231" i="6" s="1"/>
  <c r="I241" i="6"/>
  <c r="I240" i="6" s="1"/>
  <c r="I245" i="6"/>
  <c r="I244" i="6" s="1"/>
  <c r="I249" i="6"/>
  <c r="I248" i="6" s="1"/>
  <c r="I253" i="6"/>
  <c r="I252" i="6" s="1"/>
  <c r="I256" i="6"/>
  <c r="I255" i="6" s="1"/>
  <c r="I259" i="6"/>
  <c r="I258" i="6" s="1"/>
  <c r="I264" i="6"/>
  <c r="I263" i="6" s="1"/>
  <c r="I273" i="6"/>
  <c r="I272" i="6" s="1"/>
  <c r="I277" i="6"/>
  <c r="I276" i="6" s="1"/>
  <c r="I281" i="6"/>
  <c r="I280" i="6" s="1"/>
  <c r="I285" i="6"/>
  <c r="I284" i="6" s="1"/>
  <c r="I288" i="6"/>
  <c r="I287" i="6" s="1"/>
  <c r="I291" i="6"/>
  <c r="I290" i="6" s="1"/>
  <c r="I297" i="6"/>
  <c r="I299" i="6"/>
  <c r="I302" i="6"/>
  <c r="I306" i="6"/>
  <c r="I305" i="6" s="1"/>
  <c r="I310" i="6"/>
  <c r="I309" i="6" s="1"/>
  <c r="I314" i="6"/>
  <c r="I313" i="6" s="1"/>
  <c r="I318" i="6"/>
  <c r="I317" i="6" s="1"/>
  <c r="I321" i="6"/>
  <c r="I320" i="6" s="1"/>
  <c r="I324" i="6"/>
  <c r="I323" i="6" s="1"/>
  <c r="I329" i="6"/>
  <c r="I328" i="6" s="1"/>
  <c r="I338" i="6"/>
  <c r="I337" i="6" s="1"/>
  <c r="I342" i="6"/>
  <c r="I341" i="6" s="1"/>
  <c r="I346" i="6"/>
  <c r="I345" i="6" s="1"/>
  <c r="I350" i="6"/>
  <c r="I349" i="6" s="1"/>
  <c r="I353" i="6"/>
  <c r="I352" i="6" s="1"/>
  <c r="I356" i="6"/>
  <c r="I355" i="6" s="1"/>
  <c r="L334" i="6"/>
  <c r="K334" i="6"/>
  <c r="J334" i="6"/>
  <c r="I334" i="6"/>
  <c r="L331" i="6"/>
  <c r="K331" i="6"/>
  <c r="J331" i="6"/>
  <c r="I331" i="6"/>
  <c r="P329" i="6"/>
  <c r="O329" i="6"/>
  <c r="N329" i="6"/>
  <c r="M329" i="6"/>
  <c r="L269" i="6"/>
  <c r="K269" i="6"/>
  <c r="J269" i="6"/>
  <c r="I269" i="6"/>
  <c r="L266" i="6"/>
  <c r="K266" i="6"/>
  <c r="J266" i="6"/>
  <c r="I266" i="6"/>
  <c r="L237" i="6"/>
  <c r="K237" i="6"/>
  <c r="J237" i="6"/>
  <c r="I237" i="6"/>
  <c r="L234" i="6"/>
  <c r="K234" i="6"/>
  <c r="J234" i="6"/>
  <c r="I234" i="6"/>
  <c r="P212" i="6"/>
  <c r="O212" i="6"/>
  <c r="N212" i="6"/>
  <c r="M212" i="6"/>
  <c r="L143" i="6"/>
  <c r="K143" i="6"/>
  <c r="K142" i="6" s="1"/>
  <c r="J143" i="6"/>
  <c r="I143" i="6"/>
  <c r="L142" i="6"/>
  <c r="J142" i="6"/>
  <c r="I142" i="6"/>
  <c r="L106" i="6"/>
  <c r="K106" i="6"/>
  <c r="K105" i="6" s="1"/>
  <c r="J106" i="6"/>
  <c r="I106" i="6"/>
  <c r="L105" i="6"/>
  <c r="J105" i="6"/>
  <c r="I105" i="6"/>
  <c r="L80" i="6"/>
  <c r="L79" i="6" s="1"/>
  <c r="L78" i="6" s="1"/>
  <c r="K80" i="6"/>
  <c r="K79" i="6" s="1"/>
  <c r="K78" i="6" s="1"/>
  <c r="J80" i="6"/>
  <c r="J79" i="6" s="1"/>
  <c r="J78" i="6" s="1"/>
  <c r="I80" i="6"/>
  <c r="I79" i="6"/>
  <c r="I78" i="6" s="1"/>
  <c r="L36" i="6"/>
  <c r="K36" i="6"/>
  <c r="J36" i="6"/>
  <c r="L281" i="4"/>
  <c r="L280" i="4" s="1"/>
  <c r="K281" i="4"/>
  <c r="K280" i="4" s="1"/>
  <c r="L212" i="4"/>
  <c r="K212" i="4"/>
  <c r="K211" i="4" s="1"/>
  <c r="I212" i="4"/>
  <c r="I211" i="4" s="1"/>
  <c r="J212" i="4"/>
  <c r="J211" i="4" s="1"/>
  <c r="J153" i="4"/>
  <c r="J152" i="4" s="1"/>
  <c r="K153" i="4"/>
  <c r="K152" i="4" s="1"/>
  <c r="L153" i="4"/>
  <c r="L152" i="4" s="1"/>
  <c r="I153" i="4"/>
  <c r="I152" i="4" s="1"/>
  <c r="I356" i="4"/>
  <c r="I355" i="4" s="1"/>
  <c r="I329" i="4"/>
  <c r="I328" i="4" s="1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J34" i="4"/>
  <c r="J33" i="4" s="1"/>
  <c r="J32" i="4" s="1"/>
  <c r="K34" i="4"/>
  <c r="K33" i="4" s="1"/>
  <c r="K32" i="4" s="1"/>
  <c r="L34" i="4"/>
  <c r="L33" i="4" s="1"/>
  <c r="L32" i="4" s="1"/>
  <c r="I34" i="4"/>
  <c r="I33" i="4" s="1"/>
  <c r="I32" i="4" s="1"/>
  <c r="J36" i="4"/>
  <c r="L36" i="4"/>
  <c r="J356" i="4"/>
  <c r="J355" i="4" s="1"/>
  <c r="K356" i="4"/>
  <c r="K355" i="4" s="1"/>
  <c r="L356" i="4"/>
  <c r="L355" i="4" s="1"/>
  <c r="J334" i="4"/>
  <c r="K334" i="4"/>
  <c r="L334" i="4"/>
  <c r="J331" i="4"/>
  <c r="K331" i="4"/>
  <c r="L331" i="4"/>
  <c r="J329" i="4"/>
  <c r="J328" i="4" s="1"/>
  <c r="K329" i="4"/>
  <c r="K328" i="4" s="1"/>
  <c r="L329" i="4"/>
  <c r="L328" i="4" s="1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J263" i="4" s="1"/>
  <c r="K264" i="4"/>
  <c r="K263" i="4" s="1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273" i="4"/>
  <c r="I272" i="4" s="1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201" i="4" s="1"/>
  <c r="I200" i="4" s="1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46" i="4" s="1"/>
  <c r="I145" i="4" s="1"/>
  <c r="I139" i="4"/>
  <c r="I138" i="4" s="1"/>
  <c r="I137" i="4" s="1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L45" i="4"/>
  <c r="L44" i="4" s="1"/>
  <c r="L43" i="4" s="1"/>
  <c r="L42" i="4" s="1"/>
  <c r="K45" i="4"/>
  <c r="K44" i="4" s="1"/>
  <c r="K43" i="4" s="1"/>
  <c r="K42" i="4" s="1"/>
  <c r="L172" i="4"/>
  <c r="L171" i="4" s="1"/>
  <c r="K172" i="4"/>
  <c r="K171" i="4" s="1"/>
  <c r="J172" i="4"/>
  <c r="J171" i="4" s="1"/>
  <c r="I172" i="4"/>
  <c r="I171" i="4" s="1"/>
  <c r="L85" i="4"/>
  <c r="L84" i="4" s="1"/>
  <c r="L83" i="4" s="1"/>
  <c r="L82" i="4" s="1"/>
  <c r="K85" i="4"/>
  <c r="K84" i="4" s="1"/>
  <c r="K83" i="4" s="1"/>
  <c r="K82" i="4" s="1"/>
  <c r="J85" i="4"/>
  <c r="J84" i="4" s="1"/>
  <c r="J83" i="4" s="1"/>
  <c r="J82" i="4" s="1"/>
  <c r="I85" i="4"/>
  <c r="I84" i="4" s="1"/>
  <c r="I83" i="4" s="1"/>
  <c r="I82" i="4" s="1"/>
  <c r="J45" i="4"/>
  <c r="J44" i="4" s="1"/>
  <c r="J43" i="4" s="1"/>
  <c r="J42" i="4" s="1"/>
  <c r="L353" i="4"/>
  <c r="L352" i="4" s="1"/>
  <c r="K353" i="4"/>
  <c r="K352" i="4" s="1"/>
  <c r="J353" i="4"/>
  <c r="J352" i="4" s="1"/>
  <c r="I353" i="4"/>
  <c r="I352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K297" i="4"/>
  <c r="J297" i="4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L220" i="4" s="1"/>
  <c r="L219" i="4" s="1"/>
  <c r="K221" i="4"/>
  <c r="K220" i="4" s="1"/>
  <c r="K219" i="4" s="1"/>
  <c r="J221" i="4"/>
  <c r="J220" i="4" s="1"/>
  <c r="J219" i="4" s="1"/>
  <c r="I221" i="4"/>
  <c r="I220" i="4" s="1"/>
  <c r="I219" i="4" s="1"/>
  <c r="L211" i="4"/>
  <c r="L209" i="4"/>
  <c r="K209" i="4"/>
  <c r="K208" i="4" s="1"/>
  <c r="J209" i="4"/>
  <c r="J208" i="4" s="1"/>
  <c r="I209" i="4"/>
  <c r="I208" i="4" s="1"/>
  <c r="L208" i="4"/>
  <c r="L202" i="4"/>
  <c r="L201" i="4" s="1"/>
  <c r="L200" i="4" s="1"/>
  <c r="K202" i="4"/>
  <c r="K201" i="4" s="1"/>
  <c r="K200" i="4" s="1"/>
  <c r="J202" i="4"/>
  <c r="J201" i="4" s="1"/>
  <c r="J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67" i="4"/>
  <c r="L166" i="4" s="1"/>
  <c r="K167" i="4"/>
  <c r="K166" i="4" s="1"/>
  <c r="J167" i="4"/>
  <c r="J166" i="4" s="1"/>
  <c r="I167" i="4"/>
  <c r="I166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47" i="4"/>
  <c r="L146" i="4" s="1"/>
  <c r="L145" i="4" s="1"/>
  <c r="K147" i="4"/>
  <c r="K146" i="4" s="1"/>
  <c r="K145" i="4" s="1"/>
  <c r="J147" i="4"/>
  <c r="J146" i="4" s="1"/>
  <c r="J145" i="4" s="1"/>
  <c r="L139" i="4"/>
  <c r="L138" i="4" s="1"/>
  <c r="L137" i="4" s="1"/>
  <c r="K139" i="4"/>
  <c r="K138" i="4" s="1"/>
  <c r="K137" i="4" s="1"/>
  <c r="J139" i="4"/>
  <c r="J138" i="4" s="1"/>
  <c r="J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L40" i="4"/>
  <c r="L39" i="4" s="1"/>
  <c r="L38" i="4" s="1"/>
  <c r="K40" i="4"/>
  <c r="K39" i="4" s="1"/>
  <c r="K38" i="4" s="1"/>
  <c r="J40" i="4"/>
  <c r="J39" i="4" s="1"/>
  <c r="J38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J65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L156" i="3" s="1"/>
  <c r="L155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L184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L31" i="2" s="1"/>
  <c r="I39" i="2"/>
  <c r="I38" i="2" s="1"/>
  <c r="I37" i="2" s="1"/>
  <c r="I31" i="2" s="1"/>
  <c r="J39" i="2"/>
  <c r="J38" i="2" s="1"/>
  <c r="J37" i="2" s="1"/>
  <c r="K39" i="2"/>
  <c r="K38" i="2" s="1"/>
  <c r="K37" i="2" s="1"/>
  <c r="K31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K176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J205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K31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L176" i="2"/>
  <c r="K205" i="1"/>
  <c r="I176" i="2"/>
  <c r="K65" i="3"/>
  <c r="K64" i="3" s="1"/>
  <c r="I205" i="2"/>
  <c r="J176" i="2"/>
  <c r="L65" i="3"/>
  <c r="K205" i="2"/>
  <c r="L205" i="2"/>
  <c r="I149" i="2"/>
  <c r="I148" i="2" s="1"/>
  <c r="L257" i="1"/>
  <c r="L227" i="1"/>
  <c r="J205" i="1"/>
  <c r="I214" i="3"/>
  <c r="L170" i="3"/>
  <c r="K227" i="2"/>
  <c r="L162" i="2"/>
  <c r="J184" i="3"/>
  <c r="I165" i="4" l="1"/>
  <c r="I257" i="1"/>
  <c r="K109" i="1"/>
  <c r="K162" i="2"/>
  <c r="K157" i="2" s="1"/>
  <c r="K162" i="1"/>
  <c r="K157" i="1" s="1"/>
  <c r="L93" i="1"/>
  <c r="L287" i="2"/>
  <c r="L149" i="2"/>
  <c r="L148" i="2" s="1"/>
  <c r="L296" i="6"/>
  <c r="L295" i="6" s="1"/>
  <c r="L294" i="6" s="1"/>
  <c r="I207" i="6"/>
  <c r="J162" i="1"/>
  <c r="K176" i="1"/>
  <c r="L162" i="1"/>
  <c r="L157" i="1" s="1"/>
  <c r="K113" i="3"/>
  <c r="L131" i="6"/>
  <c r="L151" i="4"/>
  <c r="L150" i="4" s="1"/>
  <c r="J207" i="4"/>
  <c r="J327" i="4"/>
  <c r="I296" i="4"/>
  <c r="I295" i="4" s="1"/>
  <c r="L178" i="4"/>
  <c r="I207" i="4"/>
  <c r="K165" i="4"/>
  <c r="K160" i="4" s="1"/>
  <c r="K151" i="4"/>
  <c r="K150" i="4" s="1"/>
  <c r="J62" i="4"/>
  <c r="J61" i="4" s="1"/>
  <c r="K65" i="1"/>
  <c r="K64" i="1" s="1"/>
  <c r="L175" i="2"/>
  <c r="J93" i="2"/>
  <c r="L205" i="1"/>
  <c r="L149" i="1"/>
  <c r="L148" i="1" s="1"/>
  <c r="L31" i="1"/>
  <c r="J132" i="2"/>
  <c r="J151" i="4"/>
  <c r="J150" i="4" s="1"/>
  <c r="L230" i="4"/>
  <c r="L296" i="4"/>
  <c r="L295" i="4" s="1"/>
  <c r="I230" i="4"/>
  <c r="L262" i="4"/>
  <c r="I31" i="1"/>
  <c r="L64" i="3"/>
  <c r="I162" i="2"/>
  <c r="L132" i="2"/>
  <c r="I275" i="3"/>
  <c r="K93" i="3"/>
  <c r="L207" i="4"/>
  <c r="L316" i="2"/>
  <c r="K262" i="4"/>
  <c r="L157" i="2"/>
  <c r="J149" i="1"/>
  <c r="J148" i="1" s="1"/>
  <c r="J165" i="4"/>
  <c r="J160" i="4" s="1"/>
  <c r="I316" i="1"/>
  <c r="I286" i="1" s="1"/>
  <c r="L316" i="1"/>
  <c r="L287" i="1"/>
  <c r="K316" i="1"/>
  <c r="K149" i="1"/>
  <c r="K148" i="1" s="1"/>
  <c r="J316" i="1"/>
  <c r="J287" i="1"/>
  <c r="I162" i="1"/>
  <c r="I157" i="1" s="1"/>
  <c r="J257" i="1"/>
  <c r="J227" i="1"/>
  <c r="I132" i="1"/>
  <c r="K93" i="1"/>
  <c r="I157" i="2"/>
  <c r="I287" i="1"/>
  <c r="I227" i="1"/>
  <c r="I226" i="1" s="1"/>
  <c r="K214" i="3"/>
  <c r="I136" i="3"/>
  <c r="L327" i="6"/>
  <c r="K132" i="1"/>
  <c r="I93" i="1"/>
  <c r="J207" i="6"/>
  <c r="L230" i="6"/>
  <c r="J89" i="4"/>
  <c r="J109" i="4"/>
  <c r="K207" i="4"/>
  <c r="I296" i="6"/>
  <c r="J31" i="1"/>
  <c r="J227" i="2"/>
  <c r="L312" i="3"/>
  <c r="J136" i="3"/>
  <c r="L31" i="3"/>
  <c r="K89" i="4"/>
  <c r="L165" i="4"/>
  <c r="L160" i="4" s="1"/>
  <c r="J296" i="4"/>
  <c r="J295" i="4" s="1"/>
  <c r="J294" i="4" s="1"/>
  <c r="J149" i="2"/>
  <c r="J148" i="2" s="1"/>
  <c r="J131" i="4"/>
  <c r="J230" i="4"/>
  <c r="K296" i="4"/>
  <c r="K295" i="4" s="1"/>
  <c r="J109" i="6"/>
  <c r="L31" i="6"/>
  <c r="I262" i="6"/>
  <c r="L262" i="6"/>
  <c r="I295" i="6"/>
  <c r="J89" i="6"/>
  <c r="J295" i="6"/>
  <c r="I151" i="6"/>
  <c r="I150" i="6" s="1"/>
  <c r="K327" i="6"/>
  <c r="K230" i="6"/>
  <c r="I165" i="6"/>
  <c r="I160" i="6" s="1"/>
  <c r="J262" i="6"/>
  <c r="J178" i="6"/>
  <c r="J31" i="6"/>
  <c r="K62" i="6"/>
  <c r="K61" i="6" s="1"/>
  <c r="I62" i="6"/>
  <c r="I61" i="6" s="1"/>
  <c r="I33" i="6"/>
  <c r="I32" i="6" s="1"/>
  <c r="I31" i="6" s="1"/>
  <c r="J327" i="6"/>
  <c r="K165" i="6"/>
  <c r="K160" i="6" s="1"/>
  <c r="K109" i="6"/>
  <c r="L62" i="6"/>
  <c r="L61" i="6" s="1"/>
  <c r="J62" i="6"/>
  <c r="J61" i="6" s="1"/>
  <c r="K151" i="6"/>
  <c r="K150" i="6" s="1"/>
  <c r="L165" i="6"/>
  <c r="L160" i="6" s="1"/>
  <c r="I89" i="6"/>
  <c r="J165" i="6"/>
  <c r="J160" i="6" s="1"/>
  <c r="K89" i="6"/>
  <c r="L178" i="6"/>
  <c r="K296" i="6"/>
  <c r="K295" i="6" s="1"/>
  <c r="L151" i="6"/>
  <c r="L150" i="6" s="1"/>
  <c r="L109" i="4"/>
  <c r="K62" i="4"/>
  <c r="K61" i="4" s="1"/>
  <c r="L327" i="4"/>
  <c r="L89" i="4"/>
  <c r="K131" i="4"/>
  <c r="L131" i="4"/>
  <c r="J178" i="4"/>
  <c r="J177" i="4" s="1"/>
  <c r="K178" i="4"/>
  <c r="K230" i="4"/>
  <c r="J262" i="4"/>
  <c r="K327" i="4"/>
  <c r="I89" i="4"/>
  <c r="L62" i="4"/>
  <c r="L61" i="4" s="1"/>
  <c r="K109" i="4"/>
  <c r="I62" i="4"/>
  <c r="I61" i="4" s="1"/>
  <c r="I262" i="4"/>
  <c r="J346" i="3"/>
  <c r="J275" i="3"/>
  <c r="K346" i="3"/>
  <c r="L239" i="3"/>
  <c r="I312" i="3"/>
  <c r="L275" i="3"/>
  <c r="L346" i="3"/>
  <c r="L311" i="3" s="1"/>
  <c r="J312" i="3"/>
  <c r="J239" i="3"/>
  <c r="L136" i="3"/>
  <c r="L93" i="3"/>
  <c r="J64" i="3"/>
  <c r="L214" i="3"/>
  <c r="L183" i="3" s="1"/>
  <c r="J113" i="3"/>
  <c r="L113" i="3"/>
  <c r="K184" i="3"/>
  <c r="I31" i="3"/>
  <c r="I65" i="2"/>
  <c r="I64" i="2" s="1"/>
  <c r="J287" i="2"/>
  <c r="L65" i="2"/>
  <c r="L64" i="2" s="1"/>
  <c r="J316" i="2"/>
  <c r="K65" i="2"/>
  <c r="K64" i="2" s="1"/>
  <c r="J257" i="2"/>
  <c r="J226" i="2" s="1"/>
  <c r="K109" i="2"/>
  <c r="K93" i="2"/>
  <c r="J65" i="2"/>
  <c r="J64" i="2" s="1"/>
  <c r="K175" i="2"/>
  <c r="J175" i="2"/>
  <c r="L286" i="2"/>
  <c r="K132" i="2"/>
  <c r="L109" i="2"/>
  <c r="J109" i="2"/>
  <c r="I109" i="2"/>
  <c r="L93" i="2"/>
  <c r="I93" i="2"/>
  <c r="I30" i="2" s="1"/>
  <c r="I175" i="2"/>
  <c r="L227" i="2"/>
  <c r="I227" i="2"/>
  <c r="J162" i="2"/>
  <c r="J157" i="2" s="1"/>
  <c r="K149" i="2"/>
  <c r="K148" i="2" s="1"/>
  <c r="I132" i="2"/>
  <c r="L257" i="2"/>
  <c r="I257" i="2"/>
  <c r="I226" i="2" s="1"/>
  <c r="J31" i="2"/>
  <c r="L65" i="1"/>
  <c r="L64" i="1" s="1"/>
  <c r="J65" i="1"/>
  <c r="J64" i="1" s="1"/>
  <c r="J226" i="1"/>
  <c r="J176" i="1"/>
  <c r="J175" i="1" s="1"/>
  <c r="J93" i="1"/>
  <c r="I176" i="1"/>
  <c r="J132" i="1"/>
  <c r="L109" i="1"/>
  <c r="I205" i="1"/>
  <c r="K175" i="1"/>
  <c r="I149" i="1"/>
  <c r="I148" i="1" s="1"/>
  <c r="L132" i="1"/>
  <c r="J109" i="1"/>
  <c r="I109" i="1"/>
  <c r="I65" i="1"/>
  <c r="I64" i="1" s="1"/>
  <c r="L226" i="1"/>
  <c r="J157" i="1"/>
  <c r="K287" i="1"/>
  <c r="K257" i="1"/>
  <c r="K227" i="1"/>
  <c r="I131" i="4"/>
  <c r="K31" i="4"/>
  <c r="I31" i="4"/>
  <c r="J31" i="4"/>
  <c r="I327" i="6"/>
  <c r="I178" i="6"/>
  <c r="I177" i="6" s="1"/>
  <c r="L229" i="6"/>
  <c r="I131" i="6"/>
  <c r="I109" i="6"/>
  <c r="I230" i="6"/>
  <c r="J230" i="6"/>
  <c r="J229" i="6" s="1"/>
  <c r="K178" i="6"/>
  <c r="J151" i="6"/>
  <c r="J150" i="6" s="1"/>
  <c r="K262" i="6"/>
  <c r="K229" i="6" s="1"/>
  <c r="K207" i="6"/>
  <c r="K31" i="6"/>
  <c r="L207" i="6"/>
  <c r="L109" i="6"/>
  <c r="L89" i="6"/>
  <c r="J131" i="6"/>
  <c r="K131" i="6"/>
  <c r="I160" i="4"/>
  <c r="I178" i="4"/>
  <c r="I109" i="4"/>
  <c r="I151" i="4"/>
  <c r="I150" i="4" s="1"/>
  <c r="I327" i="4"/>
  <c r="I93" i="3"/>
  <c r="K170" i="3"/>
  <c r="K165" i="3" s="1"/>
  <c r="J156" i="3"/>
  <c r="J155" i="3" s="1"/>
  <c r="I113" i="3"/>
  <c r="L165" i="3"/>
  <c r="K156" i="3"/>
  <c r="K155" i="3" s="1"/>
  <c r="J93" i="3"/>
  <c r="K31" i="3"/>
  <c r="J170" i="3"/>
  <c r="I156" i="3"/>
  <c r="I155" i="3" s="1"/>
  <c r="I65" i="3"/>
  <c r="I64" i="3" s="1"/>
  <c r="J31" i="3"/>
  <c r="I346" i="3"/>
  <c r="I311" i="3" s="1"/>
  <c r="K312" i="3"/>
  <c r="K275" i="3"/>
  <c r="K239" i="3"/>
  <c r="I239" i="3"/>
  <c r="J214" i="3"/>
  <c r="J183" i="3" s="1"/>
  <c r="I184" i="3"/>
  <c r="I183" i="3" s="1"/>
  <c r="I170" i="3"/>
  <c r="I165" i="3" s="1"/>
  <c r="J165" i="3"/>
  <c r="K136" i="3"/>
  <c r="I316" i="2"/>
  <c r="K316" i="2"/>
  <c r="K257" i="2"/>
  <c r="K226" i="2" s="1"/>
  <c r="K287" i="2"/>
  <c r="I287" i="2"/>
  <c r="L226" i="2"/>
  <c r="L174" i="2" s="1"/>
  <c r="L176" i="1"/>
  <c r="L175" i="1" s="1"/>
  <c r="L31" i="4"/>
  <c r="L229" i="4" l="1"/>
  <c r="I238" i="3"/>
  <c r="I177" i="4"/>
  <c r="I229" i="6"/>
  <c r="K229" i="4"/>
  <c r="J177" i="6"/>
  <c r="J286" i="1"/>
  <c r="L286" i="1"/>
  <c r="K177" i="4"/>
  <c r="L294" i="4"/>
  <c r="J229" i="4"/>
  <c r="J176" i="4" s="1"/>
  <c r="I229" i="4"/>
  <c r="L177" i="4"/>
  <c r="I294" i="4"/>
  <c r="L177" i="6"/>
  <c r="K294" i="6"/>
  <c r="I294" i="6"/>
  <c r="I176" i="6" s="1"/>
  <c r="I359" i="6" s="1"/>
  <c r="J30" i="1"/>
  <c r="I30" i="1"/>
  <c r="J238" i="3"/>
  <c r="I30" i="6"/>
  <c r="K177" i="6"/>
  <c r="K30" i="4"/>
  <c r="K286" i="1"/>
  <c r="L176" i="6"/>
  <c r="J30" i="6"/>
  <c r="J30" i="4"/>
  <c r="K226" i="1"/>
  <c r="L30" i="1"/>
  <c r="K30" i="1"/>
  <c r="I175" i="1"/>
  <c r="I174" i="1" s="1"/>
  <c r="J30" i="2"/>
  <c r="K30" i="2"/>
  <c r="K183" i="3"/>
  <c r="J311" i="3"/>
  <c r="J182" i="3" s="1"/>
  <c r="L30" i="4"/>
  <c r="I30" i="4"/>
  <c r="J176" i="6"/>
  <c r="J359" i="6" s="1"/>
  <c r="L30" i="6"/>
  <c r="J294" i="6"/>
  <c r="K294" i="4"/>
  <c r="K176" i="4" s="1"/>
  <c r="L30" i="3"/>
  <c r="I182" i="3"/>
  <c r="I30" i="3"/>
  <c r="I381" i="3" s="1"/>
  <c r="L182" i="3"/>
  <c r="K311" i="3"/>
  <c r="L238" i="3"/>
  <c r="J174" i="2"/>
  <c r="J344" i="2" s="1"/>
  <c r="L30" i="2"/>
  <c r="L344" i="2" s="1"/>
  <c r="J286" i="2"/>
  <c r="K286" i="2"/>
  <c r="K174" i="2" s="1"/>
  <c r="L174" i="1"/>
  <c r="L344" i="1" s="1"/>
  <c r="J174" i="1"/>
  <c r="J344" i="1" s="1"/>
  <c r="K176" i="6"/>
  <c r="K30" i="6"/>
  <c r="K238" i="3"/>
  <c r="J30" i="3"/>
  <c r="K30" i="3"/>
  <c r="I286" i="2"/>
  <c r="I174" i="2" s="1"/>
  <c r="I344" i="2" s="1"/>
  <c r="I344" i="1"/>
  <c r="L176" i="4" l="1"/>
  <c r="I176" i="4"/>
  <c r="K344" i="2"/>
  <c r="L359" i="6"/>
  <c r="L359" i="4"/>
  <c r="K359" i="4"/>
  <c r="J359" i="4"/>
  <c r="J381" i="3"/>
  <c r="K174" i="1"/>
  <c r="K344" i="1" s="1"/>
  <c r="I359" i="4"/>
  <c r="K359" i="6"/>
  <c r="K182" i="3"/>
  <c r="K381" i="3" s="1"/>
  <c r="L381" i="3"/>
</calcChain>
</file>

<file path=xl/sharedStrings.xml><?xml version="1.0" encoding="utf-8"?>
<sst xmlns="http://schemas.openxmlformats.org/spreadsheetml/2006/main" count="2394" uniqueCount="757">
  <si>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</si>
  <si>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</si>
  <si>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</si>
  <si>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</si>
  <si>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</si>
  <si>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</si>
  <si>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</si>
  <si>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</si>
  <si>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</si>
  <si>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</si>
  <si>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</si>
  <si>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</si>
  <si>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</si>
  <si>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</si>
  <si>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</si>
  <si>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</si>
  <si>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</si>
  <si>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</si>
  <si>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</si>
  <si>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</si>
  <si>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</si>
  <si>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</si>
  <si>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</si>
  <si>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</si>
  <si>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</si>
  <si>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</si>
  <si>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</si>
  <si>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</si>
  <si>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</si>
  <si>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</si>
  <si>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</si>
  <si>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</si>
  <si>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</si>
  <si>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</si>
  <si>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</si>
  <si>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</si>
  <si>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</si>
  <si>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</si>
  <si>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</si>
  <si>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</si>
  <si>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</si>
  <si>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</si>
  <si>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</si>
  <si>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</si>
  <si>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</si>
  <si>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</si>
  <si>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</si>
  <si>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</si>
  <si>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</si>
  <si>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</si>
  <si>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</si>
  <si>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</si>
  <si>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</si>
  <si>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</si>
  <si>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</si>
  <si>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</si>
  <si>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</si>
  <si>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</si>
  <si>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</si>
  <si>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</si>
  <si>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</si>
  <si>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</si>
  <si>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</si>
  <si>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</si>
  <si>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</si>
  <si>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</si>
  <si>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</si>
  <si>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</si>
  <si>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</si>
  <si>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</si>
  <si>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</si>
  <si>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</si>
  <si>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</si>
  <si>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</si>
  <si>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</si>
  <si>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</si>
  <si>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</si>
  <si>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</si>
  <si>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</si>
  <si>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</si>
  <si>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</si>
  <si>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</si>
  <si>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</si>
  <si>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</si>
  <si>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</si>
  <si>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</si>
  <si>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</si>
  <si>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</si>
  <si>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</si>
  <si>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</si>
  <si>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</si>
  <si>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</si>
  <si>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</si>
  <si>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</si>
  <si>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</si>
  <si>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</si>
  <si>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</si>
  <si>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</si>
  <si>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</si>
  <si>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</si>
  <si>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</si>
  <si>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</si>
  <si>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</si>
  <si>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</si>
  <si>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</si>
  <si>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</si>
  <si>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</si>
  <si>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</si>
  <si>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</si>
  <si>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</si>
  <si>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</si>
  <si>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</si>
  <si>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</si>
  <si>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</si>
  <si>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</si>
  <si>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</si>
  <si>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</si>
  <si>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</si>
  <si>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</si>
  <si>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</si>
  <si>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</si>
  <si>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</si>
  <si>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</si>
  <si>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</si>
  <si>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</si>
  <si>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</si>
  <si>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</si>
  <si>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</si>
  <si>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</si>
  <si>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</si>
  <si>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</si>
  <si>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</si>
  <si>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</si>
  <si>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</si>
  <si>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</si>
  <si>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</si>
  <si>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</si>
  <si>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</si>
  <si>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</si>
  <si>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</si>
  <si>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</si>
  <si>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</si>
  <si>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</si>
  <si>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</si>
  <si>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</si>
  <si>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</si>
  <si>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</si>
  <si>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</si>
  <si>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</si>
  <si>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</si>
  <si>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</si>
  <si>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</si>
  <si>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</si>
  <si>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</si>
  <si>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</si>
  <si>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</si>
  <si>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</si>
  <si>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</si>
  <si>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</si>
  <si>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</si>
  <si>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</si>
  <si>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</si>
  <si>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</si>
  <si>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</si>
  <si>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</si>
  <si>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</si>
  <si>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</si>
  <si>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</si>
  <si>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</si>
  <si>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</si>
  <si>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</si>
  <si>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</si>
  <si>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</si>
  <si>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</si>
  <si>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</si>
  <si>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</si>
  <si>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</si>
  <si>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</si>
  <si>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</si>
  <si>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</si>
  <si>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</si>
  <si>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</si>
  <si>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</si>
  <si>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</si>
  <si>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</si>
  <si>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</si>
  <si>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</si>
  <si>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</si>
  <si>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</si>
  <si>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</si>
  <si>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</si>
  <si>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</si>
  <si>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</si>
  <si>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</si>
  <si>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</si>
  <si>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</si>
  <si>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</si>
  <si>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</si>
  <si>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</si>
  <si>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</si>
  <si>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</si>
  <si>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</si>
  <si>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</si>
  <si>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</si>
  <si>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</si>
  <si>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</si>
  <si>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</si>
  <si>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</si>
  <si>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</si>
  <si>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</si>
  <si>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</si>
  <si>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</si>
  <si>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</si>
  <si>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</si>
  <si>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</si>
  <si>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</si>
  <si>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</si>
  <si>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</si>
  <si>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</si>
  <si>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</si>
  <si>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</si>
  <si>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</si>
  <si>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</si>
  <si>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</si>
  <si>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</si>
  <si>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</si>
  <si>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</si>
  <si>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</si>
  <si>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</si>
  <si>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</si>
  <si>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</si>
  <si>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</si>
  <si>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</si>
  <si>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</si>
  <si>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</si>
  <si>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</si>
  <si>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</si>
  <si>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</si>
  <si>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</si>
  <si>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</si>
  <si>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</si>
  <si>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</si>
  <si>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</si>
  <si>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</si>
  <si>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</si>
  <si>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</si>
  <si>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</si>
  <si>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</si>
  <si>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</si>
  <si>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</si>
  <si>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</si>
  <si>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</si>
  <si>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</si>
  <si>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</si>
  <si>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</si>
  <si>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</si>
  <si>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</si>
  <si>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</si>
  <si>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</si>
  <si>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</si>
  <si>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</si>
  <si>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</si>
  <si>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</si>
  <si>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</si>
  <si>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</si>
  <si>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</si>
  <si>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</si>
  <si>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</si>
  <si>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</si>
  <si>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</si>
  <si>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</si>
  <si>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</si>
  <si>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</si>
  <si>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</si>
  <si>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</si>
  <si>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</si>
  <si>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</si>
  <si>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</si>
  <si>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</si>
  <si>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</si>
  <si>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</si>
  <si>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</si>
  <si>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</si>
  <si>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</si>
  <si>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</si>
  <si>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</si>
  <si>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</si>
  <si>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</si>
  <si>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</si>
  <si>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</si>
  <si>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</si>
  <si>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</si>
  <si>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</si>
  <si>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</si>
  <si>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</si>
  <si>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</si>
  <si>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</si>
  <si>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</si>
  <si>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</si>
  <si>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</si>
  <si>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</si>
  <si>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</si>
  <si>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</si>
  <si>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</si>
  <si>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</si>
  <si>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</si>
  <si>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</si>
  <si>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</si>
  <si>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</si>
  <si>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</si>
  <si>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</si>
  <si>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</si>
  <si>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</si>
  <si>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</si>
  <si>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</si>
  <si>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</si>
  <si>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</si>
  <si>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</si>
  <si>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</si>
  <si>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</si>
  <si>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</si>
  <si>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</si>
  <si>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</si>
  <si>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</si>
  <si>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</si>
  <si>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</si>
  <si>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</si>
  <si>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</si>
  <si>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</si>
  <si>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</si>
  <si>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</si>
  <si>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</si>
  <si>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</si>
  <si>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</si>
  <si>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</si>
  <si>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</si>
  <si>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</si>
  <si>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</si>
  <si>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</si>
  <si>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</si>
  <si>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</si>
  <si>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</si>
  <si>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</si>
  <si>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</si>
  <si>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</si>
  <si>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</si>
  <si>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</si>
  <si>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</si>
  <si>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</si>
  <si>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</si>
  <si>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</si>
  <si>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</si>
  <si>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</si>
  <si>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</si>
  <si>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</si>
  <si>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</si>
  <si>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</si>
  <si>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</si>
  <si>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</si>
  <si>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</si>
  <si>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</si>
  <si>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</si>
  <si>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</si>
  <si>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</si>
  <si>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</si>
  <si>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</si>
  <si>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</si>
  <si>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</si>
  <si>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</si>
  <si>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</si>
  <si>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</si>
  <si>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</si>
  <si>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</si>
  <si>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</si>
  <si>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</si>
  <si>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</si>
  <si>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</si>
  <si>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</si>
  <si>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</si>
  <si>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</si>
  <si>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</si>
  <si>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</si>
  <si>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</si>
  <si>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</si>
  <si>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</si>
  <si>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</si>
  <si>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</si>
  <si>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</si>
  <si>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</si>
  <si>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</si>
  <si>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</si>
  <si>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</si>
  <si>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</si>
  <si>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</si>
  <si>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</si>
  <si>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</si>
  <si>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</si>
  <si>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</si>
  <si>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</si>
  <si>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</si>
  <si>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</si>
  <si>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</si>
  <si>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</si>
  <si>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</si>
  <si>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</si>
  <si>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</si>
  <si>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</si>
  <si>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</si>
  <si>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</si>
  <si>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</si>
  <si>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</si>
  <si>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</si>
  <si>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</si>
  <si>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</si>
  <si>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</si>
  <si>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</si>
  <si>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</si>
  <si>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</si>
  <si>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</si>
  <si>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</si>
  <si>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</si>
  <si>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</si>
  <si>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</si>
  <si>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</si>
  <si>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</si>
  <si>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</si>
  <si>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</si>
  <si>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</si>
  <si>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</si>
  <si>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</si>
  <si>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</si>
  <si>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</si>
  <si>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</si>
  <si>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</si>
  <si>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</si>
  <si>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</si>
  <si>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</si>
  <si>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</si>
  <si>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</si>
  <si>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</si>
  <si>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</si>
  <si>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</si>
  <si>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</si>
  <si>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</si>
  <si>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</si>
  <si>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</si>
  <si>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</si>
  <si>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</si>
  <si>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</si>
  <si>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</si>
  <si>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</si>
  <si>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</si>
  <si>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</si>
  <si>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</si>
  <si>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</si>
  <si>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</si>
  <si>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</si>
  <si>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</si>
  <si>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</si>
  <si>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</si>
  <si>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</si>
  <si>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</si>
  <si>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</si>
  <si>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</si>
  <si>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</si>
  <si>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</si>
  <si>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</si>
  <si>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</si>
  <si>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</si>
  <si>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</si>
  <si>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</si>
  <si>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</si>
  <si>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</si>
  <si>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</si>
  <si>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</si>
  <si>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</si>
  <si>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</si>
  <si>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</si>
  <si>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</si>
  <si>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</si>
  <si>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</si>
  <si>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</si>
  <si>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</si>
  <si>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</si>
  <si>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</si>
  <si>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</si>
  <si>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</si>
  <si>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</si>
  <si>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</si>
  <si>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</si>
  <si>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</si>
  <si>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</si>
  <si>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</si>
  <si>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</si>
  <si>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</si>
  <si>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</si>
  <si>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</si>
  <si>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</si>
  <si>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</si>
  <si>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</si>
  <si>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</si>
  <si>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</si>
  <si>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</si>
  <si>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</si>
  <si>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</si>
  <si>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</si>
  <si>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</si>
  <si>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</si>
  <si>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</si>
  <si>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</si>
  <si>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</si>
  <si>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</si>
  <si>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</si>
  <si>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</si>
  <si>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</si>
  <si>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</si>
  <si>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</si>
  <si>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</si>
  <si>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</si>
  <si>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</si>
  <si>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</si>
  <si>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</si>
  <si>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</si>
  <si>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</si>
  <si>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</si>
  <si>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</si>
  <si>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</si>
  <si>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</si>
  <si>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</si>
  <si>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</si>
  <si>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</si>
  <si>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</si>
  <si>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</si>
  <si>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</si>
  <si>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</si>
  <si>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</si>
  <si>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</si>
  <si>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</si>
  <si>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</si>
  <si>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</si>
  <si>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</si>
  <si>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</si>
  <si>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</si>
  <si>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</si>
  <si>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</si>
  <si>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</si>
  <si>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</si>
  <si>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</si>
  <si>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</si>
  <si>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</si>
  <si>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</si>
  <si>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</si>
  <si>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</si>
  <si>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</si>
  <si>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</si>
  <si>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</si>
  <si>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</si>
  <si>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</si>
  <si>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</si>
  <si>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</si>
  <si>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</si>
  <si>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</si>
  <si>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</si>
  <si>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</si>
  <si>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</si>
  <si>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</si>
  <si>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</si>
  <si>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</si>
  <si>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</si>
  <si>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</si>
  <si>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</si>
  <si>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</si>
  <si>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</si>
  <si>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</si>
  <si>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</si>
  <si>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</si>
  <si>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</si>
  <si>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</si>
  <si>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</si>
  <si>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</si>
  <si>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</si>
  <si>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</si>
  <si>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</si>
  <si>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</si>
  <si>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</si>
  <si>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</si>
  <si>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</si>
  <si>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</si>
  <si>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</si>
  <si>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</si>
  <si>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</si>
  <si>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</si>
  <si>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</si>
  <si>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</si>
  <si>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</si>
  <si>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</si>
  <si>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</si>
  <si>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</si>
  <si>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</si>
  <si>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</si>
  <si>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</si>
  <si>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</si>
  <si>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</si>
  <si>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</si>
  <si>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</si>
  <si>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</si>
  <si>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</si>
  <si>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</si>
  <si>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</si>
  <si>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</si>
  <si>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</si>
  <si>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</si>
  <si>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</si>
  <si>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</si>
  <si>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</si>
  <si>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</si>
  <si>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</si>
  <si>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</si>
  <si>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</si>
  <si>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</si>
  <si>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</si>
  <si>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</si>
  <si>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</si>
  <si>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</si>
  <si>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</si>
  <si>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</si>
  <si>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</si>
  <si>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</si>
  <si>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</si>
  <si>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</si>
  <si>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</si>
  <si>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</si>
  <si>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</si>
  <si>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</si>
  <si>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</si>
  <si>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</si>
  <si>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</si>
  <si>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</si>
  <si>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</si>
  <si>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</si>
  <si>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</si>
  <si>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</si>
  <si>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</si>
  <si>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</si>
  <si>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</si>
  <si>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</si>
  <si>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</si>
  <si>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</si>
  <si>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</si>
  <si>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</si>
  <si>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</si>
  <si>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</si>
  <si>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</si>
  <si>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</si>
  <si>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</si>
  <si>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</si>
  <si>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</si>
  <si>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</si>
  <si>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</si>
  <si>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</si>
  <si>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</si>
  <si>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</si>
  <si>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</si>
  <si>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</si>
  <si>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</si>
  <si>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</si>
  <si>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</si>
  <si>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</si>
  <si>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</si>
  <si>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</si>
  <si>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</si>
  <si>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</si>
  <si>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</si>
  <si>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</si>
  <si>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</si>
  <si>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</si>
  <si>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</si>
  <si>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</si>
  <si>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</si>
  <si>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</si>
  <si>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</si>
  <si>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</si>
  <si>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</si>
  <si>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</si>
  <si>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</si>
  <si>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</si>
  <si>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</si>
  <si>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</si>
  <si>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</si>
  <si>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</si>
  <si>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</si>
  <si>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</si>
  <si>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</si>
  <si>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</si>
  <si>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</si>
  <si>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</si>
  <si>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</si>
  <si>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</si>
  <si>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</si>
  <si>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</si>
  <si>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</si>
  <si>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</si>
  <si>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</si>
  <si>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</si>
  <si>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</si>
  <si>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</si>
  <si>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</si>
  <si>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</si>
  <si>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</si>
  <si>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</si>
  <si>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</si>
  <si>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</si>
  <si>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</si>
  <si>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</si>
  <si>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</si>
  <si>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</si>
  <si>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</si>
  <si>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</si>
  <si>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</si>
  <si>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</si>
  <si>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</si>
  <si>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</si>
  <si>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</si>
  <si>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</si>
  <si>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</si>
  <si>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</si>
  <si>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</si>
  <si>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</si>
  <si>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</si>
  <si>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</si>
  <si>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</si>
  <si>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</si>
  <si>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</si>
  <si>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</si>
  <si>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</si>
  <si>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</si>
  <si>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</si>
  <si>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</si>
  <si>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</si>
  <si>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Vilniaus Sausio 13-osios progimnazija, 190005293, Architektų g. 166, Vilnius</t>
  </si>
  <si>
    <t>2019 M. KOVO 31 D.</t>
  </si>
  <si>
    <t>KETVIRTINĖ</t>
  </si>
  <si>
    <t>Mokymo lėšų finansavimas Vilniaus m. bendrojo ugdymo įstaigose</t>
  </si>
  <si>
    <t>4 000 178</t>
  </si>
  <si>
    <t>1 010 101</t>
  </si>
  <si>
    <t>0205</t>
  </si>
  <si>
    <t>09</t>
  </si>
  <si>
    <t>02</t>
  </si>
  <si>
    <t>01</t>
  </si>
  <si>
    <t>Direktorė</t>
  </si>
  <si>
    <t>Birutė Rudzinskienė</t>
  </si>
  <si>
    <t>Vyr.buhalterė</t>
  </si>
  <si>
    <t>Benedikta Jakštienė</t>
  </si>
  <si>
    <t>1 010 102</t>
  </si>
  <si>
    <t>Mokymo aplinkos finansavimas bendrojo lavinimo įstaigose</t>
  </si>
  <si>
    <t>2019 M. GRUODŽIO 31 D.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</si>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</sst>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8" fillId="0" borderId="0" xfId="1" applyFont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Border="1"/>
    <xf numFmtId="0" fontId="21" fillId="0" borderId="0" xfId="1" applyFont="1" applyAlignment="1">
      <alignment horizontal="center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49" fontId="6" fillId="0" borderId="4" xfId="1" applyNumberFormat="1" applyFont="1" applyBorder="1" applyAlignment="1">
      <alignment horizontal="center" vertical="center"/>
    </xf>
    <xf numFmtId="164" fontId="24" fillId="0" borderId="13" xfId="1" applyNumberFormat="1" applyFont="1" applyBorder="1" applyAlignment="1">
      <alignment horizontal="center" vertical="center" wrapText="1"/>
    </xf>
    <xf numFmtId="164" fontId="24" fillId="0" borderId="3" xfId="1" applyNumberFormat="1" applyFont="1" applyBorder="1" applyAlignment="1">
      <alignment horizontal="center" vertical="center" wrapText="1"/>
    </xf>
    <xf numFmtId="0" fontId="0" fillId="0" borderId="2" xfId="0" applyBorder="1"/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12" fillId="0" borderId="0" xfId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14" xfId="1" applyFont="1" applyBorder="1" applyAlignment="1">
      <alignment horizontal="center" vertical="top" wrapText="1"/>
    </xf>
    <xf numFmtId="49" fontId="24" fillId="0" borderId="15" xfId="1" applyNumberFormat="1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3" fontId="8" fillId="0" borderId="3" xfId="1" quotePrefix="1" applyNumberFormat="1" applyFont="1" applyBorder="1" applyAlignment="1">
      <alignment horizontal="center"/>
    </xf>
    <xf numFmtId="3" fontId="8" fillId="0" borderId="1" xfId="1" quotePrefix="1" applyNumberFormat="1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3" fontId="8" fillId="0" borderId="10" xfId="1" quotePrefix="1" applyNumberFormat="1" applyFont="1" applyBorder="1" applyAlignment="1" applyProtection="1">
      <alignment horizontal="center"/>
      <protection locked="0"/>
    </xf>
    <xf numFmtId="3" fontId="8" fillId="0" borderId="8" xfId="1" quotePrefix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left" vertical="center"/>
    </xf>
    <xf numFmtId="0" fontId="7" fillId="0" borderId="2" xfId="1" applyFont="1" applyBorder="1"/>
    <xf numFmtId="0" fontId="21" fillId="0" borderId="0" xfId="2" applyFont="1" applyAlignment="1">
      <alignment horizontal="left" vertical="top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0" fontId="49" fillId="0" borderId="2" xfId="0" applyFont="1" applyBorder="1"/>
    <xf numFmtId="0" fontId="50" fillId="0" borderId="2" xfId="0" applyFont="1" applyBorder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/>
    <xf numFmtId="0" fontId="0" fillId="0" borderId="0" xfId="0"/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49" fontId="24" fillId="0" borderId="15" xfId="1" applyNumberFormat="1" applyFont="1" applyBorder="1" applyAlignment="1">
      <alignment horizontal="left" vertical="center" wrapText="1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6.xml"/><Relationship Id="rId98" Type="http://schemas.openxmlformats.org/officeDocument/2006/relationships/revisionLog" Target="revisionLog5.xml"/><Relationship Id="rId109" Type="http://schemas.openxmlformats.org/officeDocument/2006/relationships/revisionLog" Target="revisionLog17.xml"/><Relationship Id="rId97" Type="http://schemas.openxmlformats.org/officeDocument/2006/relationships/revisionLog" Target="revisionLog4.xml"/><Relationship Id="rId104" Type="http://schemas.openxmlformats.org/officeDocument/2006/relationships/revisionLog" Target="revisionLog12.xml"/><Relationship Id="rId112" Type="http://schemas.openxmlformats.org/officeDocument/2006/relationships/revisionLog" Target="revisionLog20.xml"/><Relationship Id="rId103" Type="http://schemas.openxmlformats.org/officeDocument/2006/relationships/revisionLog" Target="revisionLog11.xml"/><Relationship Id="rId108" Type="http://schemas.openxmlformats.org/officeDocument/2006/relationships/revisionLog" Target="revisionLog16.xml"/><Relationship Id="rId96" Type="http://schemas.openxmlformats.org/officeDocument/2006/relationships/revisionLog" Target="revisionLog3.xml"/><Relationship Id="rId107" Type="http://schemas.openxmlformats.org/officeDocument/2006/relationships/revisionLog" Target="revisionLog15.xml"/><Relationship Id="rId111" Type="http://schemas.openxmlformats.org/officeDocument/2006/relationships/revisionLog" Target="revisionLog19.xml"/><Relationship Id="rId102" Type="http://schemas.openxmlformats.org/officeDocument/2006/relationships/revisionLog" Target="revisionLog10.xml"/><Relationship Id="rId110" Type="http://schemas.openxmlformats.org/officeDocument/2006/relationships/revisionLog" Target="revisionLog18.xml"/><Relationship Id="rId115" Type="http://schemas.openxmlformats.org/officeDocument/2006/relationships/revisionLog" Target="revisionLog23.xml"/><Relationship Id="rId95" Type="http://schemas.openxmlformats.org/officeDocument/2006/relationships/revisionLog" Target="revisionLog2.xml"/><Relationship Id="rId106" Type="http://schemas.openxmlformats.org/officeDocument/2006/relationships/revisionLog" Target="revisionLog14.xml"/><Relationship Id="rId114" Type="http://schemas.openxmlformats.org/officeDocument/2006/relationships/revisionLog" Target="revisionLog22.xml"/><Relationship Id="rId94" Type="http://schemas.openxmlformats.org/officeDocument/2006/relationships/revisionLog" Target="revisionLog1.xml"/><Relationship Id="rId99" Type="http://schemas.openxmlformats.org/officeDocument/2006/relationships/revisionLog" Target="revisionLog7.xml"/><Relationship Id="rId101" Type="http://schemas.openxmlformats.org/officeDocument/2006/relationships/revisionLog" Target="revisionLog9.xml"/><Relationship Id="rId100" Type="http://schemas.openxmlformats.org/officeDocument/2006/relationships/revisionLog" Target="revisionLog8.xml"/><Relationship Id="rId105" Type="http://schemas.openxmlformats.org/officeDocument/2006/relationships/revisionLog" Target="revisionLog13.xml"/><Relationship Id="rId113" Type="http://schemas.openxmlformats.org/officeDocument/2006/relationships/revisionLog" Target="revisionLog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F1463E-16B6-4BC0-8B96-4C01FC7B24E4}" diskRevisions="1" revisionId="13019" version="24">
  <header guid="{D1A5F43E-F056-4B0F-BA27-A2C9A328B44B}" dateTime="2019-04-05T15:27:41" maxSheetId="6" userName="Admin" r:id="rId93">
    <sheetIdMap count="5">
      <sheetId val="1"/>
      <sheetId val="2"/>
      <sheetId val="3"/>
      <sheetId val="4"/>
      <sheetId val="5"/>
    </sheetIdMap>
  </header>
  <header guid="{347EFBE5-F1CF-4CEC-A74D-1864FC50C465}" dateTime="2019-04-08T14:36:43" maxSheetId="6" userName="Admin" r:id="rId94" minRId="5100" maxRId="5102">
    <sheetIdMap count="5">
      <sheetId val="1"/>
      <sheetId val="2"/>
      <sheetId val="3"/>
      <sheetId val="4"/>
      <sheetId val="5"/>
    </sheetIdMap>
  </header>
  <header guid="{04807893-D823-45EC-AB2D-FC497F2435B9}" dateTime="2019-04-08T14:47:24" maxSheetId="9" userName="Admin" r:id="rId95" minRId="5111" maxRId="5151">
    <sheetIdMap count="8">
      <sheetId val="1"/>
      <sheetId val="2"/>
      <sheetId val="3"/>
      <sheetId val="4"/>
      <sheetId val="6"/>
      <sheetId val="7"/>
      <sheetId val="8"/>
      <sheetId val="5"/>
    </sheetIdMap>
  </header>
  <header guid="{73A851F7-8659-4BF4-9D0A-2786EBE56CB1}" dateTime="2019-04-08T14:49:19" maxSheetId="9" userName="Admin" r:id="rId96" minRId="5152" maxRId="5155">
    <sheetIdMap count="8">
      <sheetId val="1"/>
      <sheetId val="2"/>
      <sheetId val="3"/>
      <sheetId val="4"/>
      <sheetId val="6"/>
      <sheetId val="7"/>
      <sheetId val="8"/>
      <sheetId val="5"/>
    </sheetIdMap>
  </header>
  <header guid="{92B023C1-1DED-4C28-9379-76FBCBBD040A}" dateTime="2019-04-08T14:50:48" maxSheetId="9" userName="Admin" r:id="rId97" minRId="5156">
    <sheetIdMap count="8">
      <sheetId val="1"/>
      <sheetId val="2"/>
      <sheetId val="3"/>
      <sheetId val="4"/>
      <sheetId val="6"/>
      <sheetId val="7"/>
      <sheetId val="8"/>
      <sheetId val="5"/>
    </sheetIdMap>
  </header>
  <header guid="{E30263DD-999C-47D8-8A93-AC187A4AA395}" dateTime="2019-04-08T14:58:05" maxSheetId="9" userName="Admin" r:id="rId98" minRId="5165" maxRId="8264">
    <sheetIdMap count="8">
      <sheetId val="1"/>
      <sheetId val="2"/>
      <sheetId val="3"/>
      <sheetId val="4"/>
      <sheetId val="6"/>
      <sheetId val="7"/>
      <sheetId val="8"/>
      <sheetId val="5"/>
    </sheetIdMap>
  </header>
  <header guid="{A1E012D3-187B-479F-B679-E645CF4340B3}" dateTime="2019-04-08T15:04:42" maxSheetId="9" userName="Admin" r:id="rId99" minRId="8265" maxRId="11329">
    <sheetIdMap count="8">
      <sheetId val="1"/>
      <sheetId val="2"/>
      <sheetId val="3"/>
      <sheetId val="4"/>
      <sheetId val="6"/>
      <sheetId val="7"/>
      <sheetId val="8"/>
      <sheetId val="5"/>
    </sheetIdMap>
  </header>
  <header guid="{077B3DF8-6C0C-4334-958D-60DD060B12B9}" dateTime="2019-04-08T15:50:44" maxSheetId="11" userName="Admin" r:id="rId100" minRId="11330" maxRId="12802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D5FA92CC-D9DD-483F-A19A-6B68EFB1D0A6}" dateTime="2019-04-08T15:55:16" maxSheetId="11" userName="Admin" r:id="rId101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BD13F7E4-CC29-42CF-8F76-D2DA018EBC0C}" dateTime="2019-04-08T21:10:21" maxSheetId="11" userName="PK" r:id="rId102" minRId="12813" maxRId="12818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1B5C5B23-225D-40CD-BF85-614749BEDFC5}" dateTime="2019-04-08T21:13:46" maxSheetId="11" userName="PK" r:id="rId103" minRId="12829" maxRId="12852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52818A65-3A54-4F1C-A173-89F44CD261F7}" dateTime="2019-04-08T21:14:04" maxSheetId="11" userName="PK" r:id="rId104" minRId="12863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3C9643D8-C075-4A69-A9CB-E2BDBC1E313C}" dateTime="2019-04-08T21:17:20" maxSheetId="11" userName="PK" r:id="rId105" minRId="12864" maxRId="12878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88031487-289B-4B38-8D61-754EFA42CAB0}" dateTime="2019-04-08T21:17:34" maxSheetId="11" userName="PK" r:id="rId106" minRId="12889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5046C0EC-451A-4EC3-9995-750711EDA582}" dateTime="2019-04-09T15:18:50" maxSheetId="11" userName="Admin" r:id="rId107" minRId="12890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4A51D2C0-1A3A-4473-B608-728D7F0B000D}" dateTime="2019-04-10T14:06:07" maxSheetId="11" userName="Admin" r:id="rId108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F681A26B-9798-433B-891E-9CE9DDD75B64}" dateTime="2019-04-10T14:08:35" maxSheetId="11" userName="Admin" r:id="rId109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B1655A52-3828-42E1-8685-53BAB2D6DAB5}" dateTime="2019-07-05T12:28:53" maxSheetId="11" userName="Admin" r:id="rId110" minRId="12921" maxRId="12930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BAE98833-FC6C-42F0-9198-2531A5304D40}" dateTime="2019-07-10T11:42:28" maxSheetId="11" userName="Admin" r:id="rId111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61C59E9A-75BD-4C72-BFAA-ECDDEAEF972E}" dateTime="2019-10-11T15:06:27" maxSheetId="11" userName="Admin" r:id="rId112" minRId="12952" maxRId="12960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7272F71E-B3E0-4170-B17A-85DC0167048D}" dateTime="2019-10-14T11:33:38" maxSheetId="11" userName="Admin" r:id="rId113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F01D6EAB-B345-4BAB-9C25-7AF618784E0D}" dateTime="2020-01-11T20:56:11" maxSheetId="11" userName="Admin" r:id="rId114" minRId="12983" maxRId="12997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  <header guid="{84F1463E-16B6-4BC0-8B96-4C01FC7B24E4}" dateTime="2020-01-14T14:42:21" maxSheetId="11" userName="Admin" r:id="rId115">
    <sheetIdMap count="10">
      <sheetId val="1"/>
      <sheetId val="2"/>
      <sheetId val="3"/>
      <sheetId val="4"/>
      <sheetId val="10"/>
      <sheetId val="6"/>
      <sheetId val="7"/>
      <sheetId val="9"/>
      <sheetId val="8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="1" sqref="G6" start="0" length="0">
    <dxf>
      <font>
        <sz val="12"/>
        <color auto="1"/>
        <name val="Times New Roman Baltic"/>
        <family val="1"/>
        <charset val="186"/>
        <scheme val="none"/>
      </font>
      <alignment horizontal="center" vertical="center"/>
      <border outline="0">
        <bottom style="hair">
          <color indexed="64"/>
        </bottom>
      </border>
    </dxf>
  </rfmt>
  <rfmt sheetId="4" s="1" sqref="H6" start="0" length="0">
    <dxf>
      <font>
        <sz val="12"/>
        <color auto="1"/>
        <name val="Arial"/>
        <family val="2"/>
        <charset val="186"/>
        <scheme val="none"/>
      </font>
      <alignment horizontal="center" vertical="center"/>
      <border outline="0">
        <bottom style="hair">
          <color indexed="64"/>
        </bottom>
      </border>
    </dxf>
  </rfmt>
  <rfmt sheetId="4" s="1" sqref="I6" start="0" length="0">
    <dxf>
      <font>
        <sz val="12"/>
        <color auto="1"/>
        <name val="Arial"/>
        <family val="2"/>
        <charset val="186"/>
        <scheme val="none"/>
      </font>
      <alignment horizontal="center" vertical="center"/>
      <border outline="0">
        <bottom style="hair">
          <color indexed="64"/>
        </bottom>
      </border>
    </dxf>
  </rfmt>
  <rfmt sheetId="4" sqref="J6" start="0" length="0">
    <dxf>
      <border outline="0">
        <bottom style="hair">
          <color indexed="64"/>
        </bottom>
      </border>
    </dxf>
  </rfmt>
  <rfmt sheetId="4" sqref="K6" start="0" length="0">
    <dxf>
      <border outline="0">
        <bottom style="hair">
          <color indexed="64"/>
        </bottom>
      </border>
    </dxf>
  </rfmt>
  <rfmt sheetId="4" sqref="G6:K6">
    <dxf>
      <alignment horizontal="left"/>
    </dxf>
  </rfmt>
  <rcc rId="5100" sId="4">
    <nc r="G6" t="inlineStr">
      <is>
        <t>Vilniaus Sausio 13-osios progimnazija, 190005293, Architektų g. 166, Vilnius</t>
      </is>
    </nc>
  </rcc>
  <rcc rId="5101" sId="4">
    <oc r="A9" t="inlineStr">
      <is>
        <t>20______ M. ________________ D.</t>
      </is>
    </oc>
    <nc r="A9" t="inlineStr">
      <is>
        <t>2019 M. KOVO 31 D.</t>
      </is>
    </nc>
  </rcc>
  <rcc rId="5102" sId="4">
    <oc r="G10" t="inlineStr">
      <is>
        <t>__________________________</t>
      </is>
    </oc>
    <nc r="G10" t="inlineStr">
      <is>
        <t>KETVIRTINĖ</t>
      </is>
    </nc>
  </rcc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'F2 _20190101'!$19:$29</formula>
    <oldFormula>'F2 _20190101'!$19:$29</oldFormula>
  </rdn>
  <rdn rId="0" localSheetId="4" customView="1" name="Z_AB76119C_598D_4DE6_83B4_ADE280D3AF99_.wvu.Cols" hidden="1" oldHidden="1">
    <formula>'F2 _20190101'!$M:$P</formula>
    <oldFormula>'F2 _20190101'!$M:$P</oldFormula>
  </rdn>
  <rcv guid="{AB76119C-598D-4DE6-83B4-ADE280D3AF9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13" sId="4" numFmtId="4">
    <nc r="L35">
      <v>83398.490000000005</v>
    </nc>
  </rcc>
  <rcc rId="12814" sId="4" numFmtId="4">
    <nc r="L41">
      <v>1318.71</v>
    </nc>
  </rcc>
  <rcc rId="12815" sId="4" numFmtId="4">
    <oc r="K55">
      <v>0</v>
    </oc>
    <nc r="K55">
      <v>570</v>
    </nc>
  </rcc>
  <rcc rId="12816" sId="4" numFmtId="4">
    <nc r="L55">
      <v>570</v>
    </nc>
  </rcc>
  <rfmt sheetId="4" sqref="L58">
    <dxf>
      <numFmt numFmtId="2" formatCode="0.00"/>
    </dxf>
  </rfmt>
  <rcc rId="12817" sId="4" numFmtId="4">
    <nc r="L58">
      <f>35.04+55</f>
    </nc>
  </rcc>
  <rcc rId="12818" sId="4" numFmtId="4">
    <nc r="L148">
      <v>210.47</v>
    </nc>
  </rcc>
  <rfmt sheetId="4" sqref="L148">
    <dxf>
      <numFmt numFmtId="2" formatCode="0.00"/>
    </dxf>
  </rfmt>
  <rfmt sheetId="4" sqref="L359">
    <dxf>
      <numFmt numFmtId="2" formatCode="0.00"/>
    </dxf>
  </rfmt>
  <rfmt sheetId="4" sqref="L131">
    <dxf>
      <numFmt numFmtId="2" formatCode="0.00"/>
    </dxf>
  </rfmt>
  <rfmt sheetId="4" sqref="L42">
    <dxf>
      <numFmt numFmtId="2" formatCode="0.00"/>
    </dxf>
  </rfmt>
  <rfmt sheetId="4" sqref="L43:L45">
    <dxf>
      <numFmt numFmtId="2" formatCode="0.00"/>
    </dxf>
  </rfmt>
  <rfmt sheetId="4" sqref="L38:L41">
    <dxf>
      <numFmt numFmtId="2" formatCode="0.00"/>
    </dxf>
  </rfmt>
  <rfmt sheetId="4" sqref="L30:L35">
    <dxf>
      <numFmt numFmtId="2" formatCode="0.00"/>
    </dxf>
  </rfmt>
  <rdn rId="0" localSheetId="1" customView="1" name="Z_428EA34C_FA7D_4C0A_A3C2_9B07997442C4_.wvu.PrintTitles" hidden="1" oldHidden="1">
    <formula>'f2'!$19:$25</formula>
  </rdn>
  <rdn rId="0" localSheetId="1" customView="1" name="Z_428EA34C_FA7D_4C0A_A3C2_9B07997442C4_.wvu.Cols" hidden="1" oldHidden="1">
    <formula>'f2'!$M:$P</formula>
  </rdn>
  <rdn rId="0" localSheetId="2" customView="1" name="Z_428EA34C_FA7D_4C0A_A3C2_9B07997442C4_.wvu.PrintTitles" hidden="1" oldHidden="1">
    <formula>'f2 (2)'!$19:$25</formula>
  </rdn>
  <rdn rId="0" localSheetId="2" customView="1" name="Z_428EA34C_FA7D_4C0A_A3C2_9B07997442C4_.wvu.Cols" hidden="1" oldHidden="1">
    <formula>'f2 (2)'!$M:$P</formula>
  </rdn>
  <rdn rId="0" localSheetId="3" customView="1" name="Z_428EA34C_FA7D_4C0A_A3C2_9B07997442C4_.wvu.PrintTitles" hidden="1" oldHidden="1">
    <formula>'f2 (3)'!$19:$25</formula>
  </rdn>
  <rdn rId="0" localSheetId="3" customView="1" name="Z_428EA34C_FA7D_4C0A_A3C2_9B07997442C4_.wvu.Cols" hidden="1" oldHidden="1">
    <formula>'f2 (3)'!$M:$P</formula>
  </rdn>
  <rdn rId="0" localSheetId="4" customView="1" name="Z_428EA34C_FA7D_4C0A_A3C2_9B07997442C4_.wvu.PrintTitles" hidden="1" oldHidden="1">
    <formula>MK!$19:$29</formula>
  </rdn>
  <rdn rId="0" localSheetId="4" customView="1" name="Z_428EA34C_FA7D_4C0A_A3C2_9B07997442C4_.wvu.Cols" hidden="1" oldHidden="1">
    <formula>MK!$M:$P</formula>
  </rdn>
  <rdn rId="0" localSheetId="6" customView="1" name="Z_428EA34C_FA7D_4C0A_A3C2_9B07997442C4_.wvu.Cols" hidden="1" oldHidden="1">
    <formula>'00'!$M:$P</formula>
  </rdn>
  <rdn rId="0" localSheetId="7" customView="1" name="Z_428EA34C_FA7D_4C0A_A3C2_9B07997442C4_.wvu.Cols" hidden="1" oldHidden="1">
    <formula>Lapas3!$M:$P</formula>
  </rdn>
  <rcv guid="{428EA34C-FA7D-4C0A-A3C2-9B07997442C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9" sId="4" numFmtId="4">
    <oc r="K23" t="inlineStr">
      <is>
        <t>4 000 178</t>
      </is>
    </oc>
    <nc r="K23">
      <v>4000432</v>
    </nc>
  </rcc>
  <rcc rId="12830" sId="4" numFmtId="4">
    <oc r="I35">
      <v>488800</v>
    </oc>
    <nc r="I35">
      <v>78900</v>
    </nc>
  </rcc>
  <rcc rId="12831" sId="4" numFmtId="4">
    <oc r="J35">
      <v>102600</v>
    </oc>
    <nc r="J35">
      <v>16600</v>
    </nc>
  </rcc>
  <rcc rId="12832" sId="4" numFmtId="4">
    <oc r="K35">
      <v>88000</v>
    </oc>
    <nc r="K35">
      <v>14300</v>
    </nc>
  </rcc>
  <rcc rId="12833" sId="4" numFmtId="4">
    <oc r="I41">
      <v>9800</v>
    </oc>
    <nc r="I41">
      <v>1600</v>
    </nc>
  </rcc>
  <rcc rId="12834" sId="4" numFmtId="4">
    <oc r="J41">
      <v>2100</v>
    </oc>
    <nc r="J41">
      <v>500</v>
    </nc>
  </rcc>
  <rcc rId="12835" sId="4" numFmtId="4">
    <oc r="K41">
      <v>1400</v>
    </oc>
    <nc r="K41">
      <v>220</v>
    </nc>
  </rcc>
  <rcc rId="12836" sId="4" numFmtId="4">
    <oc r="I55">
      <v>3500</v>
    </oc>
    <nc r="I55"/>
  </rcc>
  <rcc rId="12837" sId="4" numFmtId="4">
    <oc r="J55">
      <v>3500</v>
    </oc>
    <nc r="J55"/>
  </rcc>
  <rcc rId="12838" sId="4" numFmtId="4">
    <oc r="K55">
      <v>570</v>
    </oc>
    <nc r="K55"/>
  </rcc>
  <rcc rId="12839" sId="4" numFmtId="4">
    <oc r="L55">
      <v>570</v>
    </oc>
    <nc r="L55"/>
  </rcc>
  <rcc rId="12840" sId="4" numFmtId="4">
    <oc r="I58">
      <v>2600</v>
    </oc>
    <nc r="I58"/>
  </rcc>
  <rcc rId="12841" sId="4" numFmtId="4">
    <oc r="J58">
      <v>2600</v>
    </oc>
    <nc r="J58"/>
  </rcc>
  <rcc rId="12842" sId="4" numFmtId="4">
    <oc r="K58">
      <v>100</v>
    </oc>
    <nc r="K58"/>
  </rcc>
  <rcc rId="12843" sId="4">
    <oc r="L58">
      <f>35.04+55</f>
    </oc>
    <nc r="L58"/>
  </rcc>
  <rcc rId="12844" sId="4" numFmtId="4">
    <oc r="I60">
      <v>11100</v>
    </oc>
    <nc r="I60"/>
  </rcc>
  <rcc rId="12845" sId="4" numFmtId="4">
    <oc r="J60">
      <v>2800</v>
    </oc>
    <nc r="J60"/>
  </rcc>
  <rcc rId="12846" sId="4" numFmtId="4">
    <oc r="K60">
      <v>0</v>
    </oc>
    <nc r="K60"/>
  </rcc>
  <rcc rId="12847" sId="4" numFmtId="4">
    <oc r="I148">
      <v>10200</v>
    </oc>
    <nc r="I148">
      <v>1600</v>
    </nc>
  </rcc>
  <rcc rId="12848" sId="4" numFmtId="4">
    <oc r="J148">
      <v>2000</v>
    </oc>
    <nc r="J148">
      <v>300</v>
    </nc>
  </rcc>
  <rcc rId="12849" sId="4" numFmtId="4">
    <oc r="K148">
      <v>215</v>
    </oc>
    <nc r="K148">
      <v>100</v>
    </nc>
  </rcc>
  <rcc rId="12850" sId="4" numFmtId="4">
    <oc r="L148">
      <v>210.47</v>
    </oc>
    <nc r="L148">
      <v>57.33</v>
    </nc>
  </rcc>
  <rcc rId="12851" sId="4" numFmtId="4">
    <oc r="L35">
      <v>83398.490000000005</v>
    </oc>
    <nc r="L35">
      <v>12510.46</v>
    </nc>
  </rcc>
  <rcc rId="12852" sId="4" numFmtId="4">
    <oc r="L41">
      <v>1318.71</v>
    </oc>
    <nc r="L41">
      <v>174.08</v>
    </nc>
  </rcc>
  <rcv guid="{428EA34C-FA7D-4C0A-A3C2-9B07997442C4}" action="delete"/>
  <rdn rId="0" localSheetId="1" customView="1" name="Z_428EA34C_FA7D_4C0A_A3C2_9B07997442C4_.wvu.PrintTitles" hidden="1" oldHidden="1">
    <formula>'f2'!$19:$25</formula>
    <oldFormula>'f2'!$19:$25</oldFormula>
  </rdn>
  <rdn rId="0" localSheetId="1" customView="1" name="Z_428EA34C_FA7D_4C0A_A3C2_9B07997442C4_.wvu.Cols" hidden="1" oldHidden="1">
    <formula>'f2'!$M:$P</formula>
    <oldFormula>'f2'!$M:$P</oldFormula>
  </rdn>
  <rdn rId="0" localSheetId="2" customView="1" name="Z_428EA34C_FA7D_4C0A_A3C2_9B07997442C4_.wvu.PrintTitles" hidden="1" oldHidden="1">
    <formula>'f2 (2)'!$19:$25</formula>
    <oldFormula>'f2 (2)'!$19:$25</oldFormula>
  </rdn>
  <rdn rId="0" localSheetId="2" customView="1" name="Z_428EA34C_FA7D_4C0A_A3C2_9B07997442C4_.wvu.Cols" hidden="1" oldHidden="1">
    <formula>'f2 (2)'!$M:$P</formula>
    <oldFormula>'f2 (2)'!$M:$P</oldFormula>
  </rdn>
  <rdn rId="0" localSheetId="3" customView="1" name="Z_428EA34C_FA7D_4C0A_A3C2_9B07997442C4_.wvu.PrintTitles" hidden="1" oldHidden="1">
    <formula>'f2 (3)'!$19:$25</formula>
    <oldFormula>'f2 (3)'!$19:$25</oldFormula>
  </rdn>
  <rdn rId="0" localSheetId="3" customView="1" name="Z_428EA34C_FA7D_4C0A_A3C2_9B07997442C4_.wvu.Cols" hidden="1" oldHidden="1">
    <formula>'f2 (3)'!$M:$P</formula>
    <oldFormula>'f2 (3)'!$M:$P</oldFormula>
  </rdn>
  <rdn rId="0" localSheetId="4" customView="1" name="Z_428EA34C_FA7D_4C0A_A3C2_9B07997442C4_.wvu.PrintTitles" hidden="1" oldHidden="1">
    <formula>MK!$19:$29</formula>
    <oldFormula>MK!$19:$29</oldFormula>
  </rdn>
  <rdn rId="0" localSheetId="4" customView="1" name="Z_428EA34C_FA7D_4C0A_A3C2_9B07997442C4_.wvu.Cols" hidden="1" oldHidden="1">
    <formula>MK!$M:$P</formula>
    <oldFormula>MK!$M:$P</oldFormula>
  </rdn>
  <rdn rId="0" localSheetId="6" customView="1" name="Z_428EA34C_FA7D_4C0A_A3C2_9B07997442C4_.wvu.Cols" hidden="1" oldHidden="1">
    <formula>'00'!$M:$P</formula>
    <oldFormula>'00'!$M:$P</oldFormula>
  </rdn>
  <rdn rId="0" localSheetId="7" customView="1" name="Z_428EA34C_FA7D_4C0A_A3C2_9B07997442C4_.wvu.Cols" hidden="1" oldHidden="1">
    <formula>Lapas3!$M:$P</formula>
    <oldFormula>Lapas3!$M:$P</oldFormula>
  </rdn>
  <rcv guid="{428EA34C-FA7D-4C0A-A3C2-9B07997442C4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12863" sheetId="4" oldName="[S13 forma+2-MLvald.xlsx]MK" newName="[S13 forma+2-MLvald.xlsx]MLval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17:K17" start="0" length="2147483647">
    <dxf>
      <font>
        <color rgb="FFFF0000"/>
      </font>
    </dxf>
  </rfmt>
  <rcc rId="12864" sId="4" quotePrefix="1">
    <oc r="L23" t="inlineStr">
      <is>
        <t>1 010 101</t>
      </is>
    </oc>
    <nc r="L23" t="inlineStr">
      <is>
        <t>1 010 102</t>
      </is>
    </nc>
  </rcc>
  <rcc rId="12865" sId="4" numFmtId="4">
    <oc r="L24" t="inlineStr">
      <is>
        <t>0205</t>
      </is>
    </oc>
    <nc r="L24">
      <v>278</v>
    </nc>
  </rcc>
  <rcc rId="12866" sId="4" numFmtId="4">
    <oc r="K23">
      <v>4000432</v>
    </oc>
    <nc r="K23">
      <v>4000183</v>
    </nc>
  </rcc>
  <rcc rId="12867" sId="4" numFmtId="4">
    <oc r="I35">
      <v>78900</v>
    </oc>
    <nc r="I35">
      <v>35200</v>
    </nc>
  </rcc>
  <rcc rId="12868" sId="4" numFmtId="4">
    <oc r="J35">
      <v>16600</v>
    </oc>
    <nc r="J35">
      <v>8800</v>
    </nc>
  </rcc>
  <rcc rId="12869" sId="4" numFmtId="4">
    <oc r="K35">
      <v>14300</v>
    </oc>
    <nc r="K35">
      <v>2000</v>
    </nc>
  </rcc>
  <rcc rId="12870" sId="4" numFmtId="4">
    <oc r="I41">
      <v>1600</v>
    </oc>
    <nc r="I41">
      <v>500</v>
    </nc>
  </rcc>
  <rcc rId="12871" sId="4" numFmtId="4">
    <oc r="J41">
      <v>500</v>
    </oc>
    <nc r="J41">
      <v>100</v>
    </nc>
  </rcc>
  <rcc rId="12872" sId="4" numFmtId="4">
    <oc r="K41">
      <v>220</v>
    </oc>
    <nc r="K41">
      <v>100</v>
    </nc>
  </rcc>
  <rcc rId="12873" sId="4" numFmtId="4">
    <oc r="L41">
      <v>174.08</v>
    </oc>
    <nc r="L41">
      <v>100</v>
    </nc>
  </rcc>
  <rcc rId="12874" sId="4" numFmtId="4">
    <oc r="L35">
      <v>12510.46</v>
    </oc>
    <nc r="L35">
      <f>1795.89+126.07</f>
    </nc>
  </rcc>
  <rcc rId="12875" sId="4" numFmtId="4">
    <oc r="I148">
      <v>1600</v>
    </oc>
    <nc r="I148">
      <v>200</v>
    </nc>
  </rcc>
  <rcc rId="12876" sId="4" numFmtId="4">
    <oc r="J148">
      <v>300</v>
    </oc>
    <nc r="J148">
      <v>100</v>
    </nc>
  </rcc>
  <rcc rId="12877" sId="4" numFmtId="4">
    <oc r="K148">
      <v>100</v>
    </oc>
    <nc r="K148">
      <v>50</v>
    </nc>
  </rcc>
  <rcc rId="12878" sId="4" numFmtId="4">
    <oc r="L148">
      <v>57.33</v>
    </oc>
    <nc r="L148">
      <v>18.670000000000002</v>
    </nc>
  </rcc>
  <rcv guid="{428EA34C-FA7D-4C0A-A3C2-9B07997442C4}" action="delete"/>
  <rdn rId="0" localSheetId="1" customView="1" name="Z_428EA34C_FA7D_4C0A_A3C2_9B07997442C4_.wvu.PrintTitles" hidden="1" oldHidden="1">
    <formula>'f2'!$19:$25</formula>
    <oldFormula>'f2'!$19:$25</oldFormula>
  </rdn>
  <rdn rId="0" localSheetId="1" customView="1" name="Z_428EA34C_FA7D_4C0A_A3C2_9B07997442C4_.wvu.Cols" hidden="1" oldHidden="1">
    <formula>'f2'!$M:$P</formula>
    <oldFormula>'f2'!$M:$P</oldFormula>
  </rdn>
  <rdn rId="0" localSheetId="2" customView="1" name="Z_428EA34C_FA7D_4C0A_A3C2_9B07997442C4_.wvu.PrintTitles" hidden="1" oldHidden="1">
    <formula>'f2 (2)'!$19:$25</formula>
    <oldFormula>'f2 (2)'!$19:$25</oldFormula>
  </rdn>
  <rdn rId="0" localSheetId="2" customView="1" name="Z_428EA34C_FA7D_4C0A_A3C2_9B07997442C4_.wvu.Cols" hidden="1" oldHidden="1">
    <formula>'f2 (2)'!$M:$P</formula>
    <oldFormula>'f2 (2)'!$M:$P</oldFormula>
  </rdn>
  <rdn rId="0" localSheetId="3" customView="1" name="Z_428EA34C_FA7D_4C0A_A3C2_9B07997442C4_.wvu.PrintTitles" hidden="1" oldHidden="1">
    <formula>'f2 (3)'!$19:$25</formula>
    <oldFormula>'f2 (3)'!$19:$25</oldFormula>
  </rdn>
  <rdn rId="0" localSheetId="3" customView="1" name="Z_428EA34C_FA7D_4C0A_A3C2_9B07997442C4_.wvu.Cols" hidden="1" oldHidden="1">
    <formula>'f2 (3)'!$M:$P</formula>
    <oldFormula>'f2 (3)'!$M:$P</oldFormula>
  </rdn>
  <rdn rId="0" localSheetId="4" customView="1" name="Z_428EA34C_FA7D_4C0A_A3C2_9B07997442C4_.wvu.PrintTitles" hidden="1" oldHidden="1">
    <formula>MLvald!$19:$29</formula>
    <oldFormula>MLvald!$19:$29</oldFormula>
  </rdn>
  <rdn rId="0" localSheetId="4" customView="1" name="Z_428EA34C_FA7D_4C0A_A3C2_9B07997442C4_.wvu.Cols" hidden="1" oldHidden="1">
    <formula>MLvald!$M:$P</formula>
    <oldFormula>MLvald!$M:$P</oldFormula>
  </rdn>
  <rdn rId="0" localSheetId="6" customView="1" name="Z_428EA34C_FA7D_4C0A_A3C2_9B07997442C4_.wvu.Cols" hidden="1" oldHidden="1">
    <formula>'00'!$M:$P</formula>
    <oldFormula>'00'!$M:$P</oldFormula>
  </rdn>
  <rdn rId="0" localSheetId="7" customView="1" name="Z_428EA34C_FA7D_4C0A_A3C2_9B07997442C4_.wvu.Cols" hidden="1" oldHidden="1">
    <formula>Lapas3!$M:$P</formula>
    <oldFormula>Lapas3!$M:$P</oldFormula>
  </rdn>
  <rcv guid="{428EA34C-FA7D-4C0A-A3C2-9B07997442C4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12889" sheetId="4" oldName="[S13 forma+2-UL.xlsx]MLvald" newName="[S13 forma+2-UL.xlsx]UL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90" sId="4" xfDxf="1" dxf="1">
    <oc r="E17" t="inlineStr">
      <is>
        <t>Mokymo lėšų finansavimas Vilniaus m. bendrojo ugdymo įstaigose</t>
      </is>
    </oc>
    <nc r="E17" t="inlineStr">
      <is>
        <t>Mokymo aplinkos finansavimas bendrojo lavinimo įstaigose</t>
      </is>
    </nc>
    <ndxf>
      <font>
        <color rgb="FFFF0000"/>
        <family val="2"/>
        <charset val="204"/>
      </font>
      <border outline="0">
        <bottom style="hair">
          <color indexed="64"/>
        </bottom>
      </border>
    </ndxf>
  </rcc>
  <rfmt sheetId="4" xfDxf="1" sqref="F17" start="0" length="0">
    <dxf>
      <font>
        <color rgb="FFFF0000"/>
        <family val="2"/>
        <charset val="204"/>
      </font>
      <border outline="0">
        <bottom style="hair">
          <color indexed="64"/>
        </bottom>
      </border>
    </dxf>
  </rfmt>
  <rfmt sheetId="4" xfDxf="1" sqref="G17" start="0" length="0">
    <dxf>
      <font>
        <color rgb="FFFF0000"/>
        <family val="2"/>
        <charset val="204"/>
      </font>
      <border outline="0">
        <bottom style="hair">
          <color indexed="64"/>
        </bottom>
      </border>
    </dxf>
  </rfmt>
  <rfmt sheetId="4" xfDxf="1" sqref="H17" start="0" length="0">
    <dxf>
      <font>
        <color rgb="FFFF0000"/>
        <family val="2"/>
        <charset val="204"/>
      </font>
      <border outline="0">
        <bottom style="hair">
          <color indexed="64"/>
        </bottom>
      </border>
    </dxf>
  </rfmt>
  <rfmt sheetId="4" xfDxf="1" sqref="I17" start="0" length="0">
    <dxf>
      <font>
        <color rgb="FFFF0000"/>
        <family val="2"/>
        <charset val="204"/>
      </font>
      <border outline="0">
        <bottom style="hair">
          <color indexed="64"/>
        </bottom>
      </border>
    </dxf>
  </rfmt>
  <rfmt sheetId="4" xfDxf="1" sqref="J17" start="0" length="0">
    <dxf>
      <font>
        <color rgb="FFFF0000"/>
        <family val="2"/>
        <charset val="204"/>
      </font>
      <border outline="0">
        <bottom style="hair">
          <color indexed="64"/>
        </bottom>
      </border>
    </dxf>
  </rfmt>
  <rfmt sheetId="4" xfDxf="1" sqref="K17" start="0" length="0">
    <dxf>
      <font>
        <color rgb="FFFF0000"/>
        <family val="2"/>
        <charset val="204"/>
      </font>
      <border outline="0">
        <bottom style="hair">
          <color indexed="64"/>
        </bottom>
      </border>
    </dxf>
  </rfmt>
  <rfmt sheetId="4" sqref="G17" start="0" length="2147483647">
    <dxf>
      <font>
        <color auto="1"/>
      </font>
    </dxf>
  </rfmt>
  <rfmt sheetId="4" sqref="E17" start="0" length="2147483647">
    <dxf>
      <font>
        <color auto="1"/>
      </font>
    </dxf>
  </rfmt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21" sId="4">
    <oc r="A9" t="inlineStr">
      <is>
        <t>2019 M. KOVO 31 D.</t>
      </is>
    </oc>
    <nc r="A9" t="inlineStr">
      <is>
        <t>2019 M. BIRŽELIO 30 D.</t>
      </is>
    </nc>
  </rcc>
  <rcc rId="12922" sId="4" numFmtId="4">
    <oc r="J35">
      <v>8800</v>
    </oc>
    <nc r="J35">
      <f>8800+7600</f>
    </nc>
  </rcc>
  <rcc rId="12923" sId="4" numFmtId="4">
    <oc r="K35">
      <v>2000</v>
    </oc>
    <nc r="K35">
      <v>12200</v>
    </nc>
  </rcc>
  <rcc rId="12924" sId="4" numFmtId="4">
    <oc r="I35">
      <v>35200</v>
    </oc>
    <nc r="I35">
      <v>34000</v>
    </nc>
  </rcc>
  <rcc rId="12925" sId="4" numFmtId="4">
    <oc r="I41">
      <v>500</v>
    </oc>
    <nc r="I41">
      <v>1700</v>
    </nc>
  </rcc>
  <rcc rId="12926" sId="4" numFmtId="4">
    <oc r="J41">
      <v>100</v>
    </oc>
    <nc r="J41">
      <v>1400</v>
    </nc>
  </rcc>
  <rcc rId="12927" sId="4" numFmtId="4">
    <oc r="K41">
      <v>100</v>
    </oc>
    <nc r="K41">
      <v>200</v>
    </nc>
  </rcc>
  <rcc rId="12928" sId="4" numFmtId="4">
    <oc r="L41">
      <v>100</v>
    </oc>
    <nc r="L41">
      <v>200</v>
    </nc>
  </rcc>
  <rcc rId="12929" sId="4" numFmtId="4">
    <oc r="L35">
      <f>1795.89+126.07</f>
    </oc>
    <nc r="L35">
      <f>8965.29+99.14</f>
    </nc>
  </rcc>
  <rcc rId="12930" sId="4" numFmtId="4">
    <oc r="K148">
      <v>50</v>
    </oc>
    <nc r="K148">
      <v>100</v>
    </nc>
  </rcc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Rows" hidden="1" oldHidden="1">
    <formula>UL!$43:$60,UL!$62:$81,UL!$83:$88,UL!$90:$108,UL!$110:$130,UL!$151:$159,UL!$161:$175,UL!$177:$358</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1" sId="4">
    <nc r="E17" t="inlineStr">
      <is>
        <t>Mokymo lėšų finansavimas Vilniaus m. bendrojo ugdymo įstaigose</t>
      </is>
    </nc>
  </rcc>
  <rcc rId="5112" sId="4" numFmtId="4">
    <nc r="L22">
      <v>190005293</v>
    </nc>
  </rcc>
  <rcc rId="5113" sId="4" odxf="1" dxf="1" quotePrefix="1">
    <nc r="K23" t="inlineStr">
      <is>
        <t>4 000 178</t>
      </is>
    </nc>
    <odxf>
      <alignment horizontal="general" vertical="bottom"/>
    </odxf>
    <ndxf>
      <alignment horizontal="center" vertical="top"/>
    </ndxf>
  </rcc>
  <rcc rId="5114" sId="4" odxf="1" dxf="1" quotePrefix="1">
    <nc r="L23" t="inlineStr">
      <is>
        <t>1 010 101</t>
      </is>
    </nc>
    <odxf>
      <alignment horizontal="general" vertical="bottom"/>
    </odxf>
    <ndxf>
      <alignment horizontal="center" vertical="top"/>
    </ndxf>
  </rcc>
  <rfmt sheetId="4" sqref="K24" start="0" length="0">
    <dxf>
      <alignment horizontal="center" vertical="top"/>
    </dxf>
  </rfmt>
  <rcc rId="5115" sId="4" odxf="1" dxf="1" quotePrefix="1">
    <nc r="L24" t="inlineStr">
      <is>
        <t>0205</t>
      </is>
    </nc>
    <odxf>
      <alignment horizontal="general" vertical="bottom"/>
    </odxf>
    <ndxf>
      <alignment horizontal="center" vertical="top"/>
    </ndxf>
  </rcc>
  <rcc rId="5116" sId="4" odxf="1" dxf="1" numFmtId="4" quotePrefix="1">
    <nc r="I25" t="inlineStr">
      <is>
        <t>09</t>
      </is>
    </nc>
    <ndxf>
      <alignment horizontal="center"/>
    </ndxf>
  </rcc>
  <rcc rId="5117" sId="4" odxf="1" dxf="1" numFmtId="4" quotePrefix="1">
    <nc r="J25" t="inlineStr">
      <is>
        <t>02</t>
      </is>
    </nc>
    <ndxf>
      <alignment horizontal="center" vertical="top"/>
    </ndxf>
  </rcc>
  <rcc rId="5118" sId="4" odxf="1" dxf="1" numFmtId="4" quotePrefix="1">
    <nc r="K25" t="inlineStr">
      <is>
        <t>01</t>
      </is>
    </nc>
    <ndxf>
      <alignment horizontal="center" vertical="top"/>
    </ndxf>
  </rcc>
  <rcc rId="5119" sId="4" odxf="1" dxf="1" numFmtId="4" quotePrefix="1">
    <nc r="L25" t="inlineStr">
      <is>
        <t>01</t>
      </is>
    </nc>
    <ndxf>
      <alignment horizontal="center" vertical="top"/>
    </ndxf>
  </rcc>
  <rcc rId="5120" sId="4" numFmtId="4">
    <nc r="L20">
      <v>13</v>
    </nc>
  </rcc>
  <rcc rId="5121" sId="4" numFmtId="4">
    <nc r="L21">
      <v>1030000</v>
    </nc>
  </rcc>
  <ris rId="5122" sheetId="6" name="[S13 forma+2 - Copy.xlsx]Lapas2" sheetPosition="4"/>
  <ris rId="5123" sheetId="7" name="[S13 forma+2 - Copy.xlsx]Lapas3" sheetPosition="5"/>
  <ris rId="5124" sheetId="8" name="[S13 forma+2 - Copy.xlsx]Lapas4" sheetPosition="6"/>
  <rcc rId="5125" sId="4" numFmtId="4">
    <nc r="I35">
      <v>488800</v>
    </nc>
  </rcc>
  <rcc rId="5126" sId="4" numFmtId="4">
    <nc r="J35">
      <v>102600</v>
    </nc>
  </rcc>
  <rcc rId="5127" sId="4" numFmtId="4">
    <nc r="K35">
      <v>88000</v>
    </nc>
  </rcc>
  <rcc rId="5128" sId="4" numFmtId="4">
    <nc r="I41">
      <v>9800</v>
    </nc>
  </rcc>
  <rcc rId="5129" sId="4" numFmtId="4">
    <nc r="J41">
      <v>2100</v>
    </nc>
  </rcc>
  <rcc rId="5130" sId="4" numFmtId="4">
    <nc r="K41">
      <v>1400</v>
    </nc>
  </rcc>
  <rcc rId="5131" sId="4" numFmtId="4">
    <nc r="I55">
      <v>3500</v>
    </nc>
  </rcc>
  <rcc rId="5132" sId="4" numFmtId="4">
    <nc r="J55">
      <v>3500</v>
    </nc>
  </rcc>
  <rcc rId="5133" sId="4" numFmtId="4">
    <nc r="I58">
      <v>2600</v>
    </nc>
  </rcc>
  <rcc rId="5134" sId="4" numFmtId="4">
    <nc r="J58">
      <v>2600</v>
    </nc>
  </rcc>
  <rcc rId="5135" sId="4" numFmtId="4">
    <nc r="I60">
      <v>11100</v>
    </nc>
  </rcc>
  <rcc rId="5136" sId="4" numFmtId="4">
    <nc r="J60">
      <v>2800</v>
    </nc>
  </rcc>
  <rcc rId="5137" sId="4" numFmtId="4">
    <nc r="K60">
      <v>0</v>
    </nc>
  </rcc>
  <rcc rId="5138" sId="4" numFmtId="4">
    <nc r="K58">
      <v>100</v>
    </nc>
  </rcc>
  <rcc rId="5139" sId="4" numFmtId="4">
    <nc r="K55">
      <v>0</v>
    </nc>
  </rcc>
  <rcc rId="5140" sId="4" numFmtId="4">
    <nc r="I148">
      <v>10200</v>
    </nc>
  </rcc>
  <rcc rId="5141" sId="4" numFmtId="4">
    <nc r="J148">
      <v>2000</v>
    </nc>
  </rcc>
  <rcc rId="5142" sId="4" numFmtId="4">
    <nc r="K148">
      <v>215</v>
    </nc>
  </rcc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MK!$19:$29</formula>
    <oldFormula>MK!$19:$29</oldFormula>
  </rdn>
  <rdn rId="0" localSheetId="4" customView="1" name="Z_AB76119C_598D_4DE6_83B4_ADE280D3AF99_.wvu.Cols" hidden="1" oldHidden="1">
    <formula>MK!$M:$P</formula>
    <oldFormula>MK!$M:$P</oldFormula>
  </rdn>
  <rcv guid="{AB76119C-598D-4DE6-83B4-ADE280D3AF99}" action="add"/>
  <rsnm rId="5151" sheetId="4" oldName="[S13 forma+2 - Copy.xlsx]F2 _20190101" newName="[S13 forma+2 - Copy.xlsx]MK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52" sId="4">
    <oc r="A9" t="inlineStr">
      <is>
        <t>2019 M. BIRŽELIO 30 D.</t>
      </is>
    </oc>
    <nc r="A9" t="inlineStr">
      <is>
        <t>2019 M. RUGSĖJO 30 D.</t>
      </is>
    </nc>
  </rcc>
  <rcc rId="12953" sId="4">
    <oc r="J35">
      <f>8800+7600</f>
    </oc>
    <nc r="J35">
      <f>8800+7600+8800</f>
    </nc>
  </rcc>
  <rcc rId="12954" sId="4" numFmtId="4">
    <oc r="K35">
      <v>12200</v>
    </oc>
    <nc r="K35">
      <v>14400</v>
    </nc>
  </rcc>
  <rcc rId="12955" sId="4" numFmtId="4">
    <oc r="L35">
      <f>8965.29+99.14</f>
    </oc>
    <nc r="L35">
      <v>10883.17</v>
    </nc>
  </rcc>
  <rcc rId="12956" sId="4" numFmtId="4">
    <oc r="J41">
      <v>1400</v>
    </oc>
    <nc r="J41">
      <f>1400+200</f>
    </nc>
  </rcc>
  <rcc rId="12957" sId="4" numFmtId="4">
    <oc r="K41">
      <v>200</v>
    </oc>
    <nc r="K41">
      <v>600</v>
    </nc>
  </rcc>
  <rcc rId="12958" sId="4" numFmtId="4">
    <oc r="L41">
      <v>200</v>
    </oc>
    <nc r="L41">
      <v>400</v>
    </nc>
  </rcc>
  <rcc rId="12959" sId="4" numFmtId="4">
    <oc r="J148">
      <v>100</v>
    </oc>
    <nc r="J148">
      <v>200</v>
    </nc>
  </rcc>
  <rcc rId="12960" sId="4" numFmtId="4">
    <oc r="L148">
      <v>18.670000000000002</v>
    </oc>
    <nc r="L148">
      <v>37.1</v>
    </nc>
  </rcc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Rows" hidden="1" oldHidden="1">
    <formula>UL!$43:$60,UL!$62:$81,UL!$83:$88,UL!$90:$108,UL!$110:$130,UL!$151:$159,UL!$161:$175,UL!$177:$358</formula>
    <oldFormula>UL!$43:$60,UL!$62:$81,UL!$83:$88,UL!$90:$108,UL!$110:$130,UL!$151:$159,UL!$161:$175,UL!$177:$358</old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Rows" hidden="1" oldHidden="1">
    <formula>UL!$43:$60,UL!$62:$81,UL!$83:$88,UL!$90:$108,UL!$110:$130,UL!$151:$159,UL!$161:$175,UL!$177:$358</formula>
    <oldFormula>UL!$43:$60,UL!$62:$81,UL!$83:$88,UL!$90:$108,UL!$110:$130,UL!$151:$159,UL!$161:$175,UL!$177:$358</old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83" sId="4">
    <oc r="A9" t="inlineStr">
      <is>
        <t>2019 M. RUGSĖJO 30 D.</t>
      </is>
    </oc>
    <nc r="A9" t="inlineStr">
      <is>
        <t>2019 M. GRUODŽIO 31 D.</t>
      </is>
    </nc>
  </rcc>
  <rcc rId="12984" sId="4">
    <oc r="G10" t="inlineStr">
      <is>
        <t>KETVIRTINĖ</t>
      </is>
    </oc>
    <nc r="G10" t="inlineStr">
      <is>
        <t>METINĖ</t>
      </is>
    </nc>
  </rcc>
  <rcc rId="12985" sId="4" numFmtId="4">
    <oc r="I35">
      <v>34000</v>
    </oc>
    <nc r="I35">
      <v>24500</v>
    </nc>
  </rcc>
  <rcc rId="12986" sId="4" odxf="1" dxf="1" numFmtId="4">
    <oc r="J35">
      <f>8800+7600+8800</f>
    </oc>
    <nc r="J35">
      <v>24500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12987" sId="4" odxf="1" dxf="1" numFmtId="4">
    <oc r="K35">
      <v>14400</v>
    </oc>
    <nc r="K35">
      <v>24500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12988" sId="4" odxf="1" dxf="1" numFmtId="4">
    <oc r="L35">
      <v>10883.17</v>
    </oc>
    <nc r="L35">
      <v>24500</v>
    </nc>
    <odxf>
      <numFmt numFmtId="2" formatCode="0.00"/>
      <border outline="0">
        <left style="hair">
          <color indexed="64"/>
        </left>
        <top style="hair">
          <color indexed="64"/>
        </top>
      </border>
    </odxf>
    <ndxf>
      <numFmt numFmtId="164" formatCode="0.0"/>
      <border outline="0">
        <left/>
        <top/>
      </border>
    </ndxf>
  </rcc>
  <rcc rId="12989" sId="4" numFmtId="4">
    <oc r="I41">
      <v>1700</v>
    </oc>
    <nc r="I41">
      <v>1900</v>
    </nc>
  </rcc>
  <rcc rId="12990" sId="4" odxf="1" dxf="1" numFmtId="4">
    <oc r="J41">
      <f>1400+200</f>
    </oc>
    <nc r="J41">
      <v>1900</v>
    </nc>
    <odxf>
      <border outline="0">
        <left style="hair">
          <color indexed="64"/>
        </left>
      </border>
    </odxf>
    <ndxf>
      <border outline="0">
        <left/>
      </border>
    </ndxf>
  </rcc>
  <rcc rId="12991" sId="4" odxf="1" dxf="1" numFmtId="4">
    <oc r="K41">
      <v>600</v>
    </oc>
    <nc r="K41">
      <v>1900</v>
    </nc>
    <odxf>
      <border outline="0">
        <left style="hair">
          <color indexed="64"/>
        </left>
      </border>
    </odxf>
    <ndxf>
      <border outline="0">
        <left/>
      </border>
    </ndxf>
  </rcc>
  <rcc rId="12992" sId="4" odxf="1" dxf="1" numFmtId="4">
    <oc r="L41">
      <v>400</v>
    </oc>
    <nc r="L41">
      <v>1900</v>
    </nc>
    <odxf>
      <numFmt numFmtId="2" formatCode="0.00"/>
      <border outline="0">
        <left style="hair">
          <color indexed="64"/>
        </left>
      </border>
    </odxf>
    <ndxf>
      <numFmt numFmtId="164" formatCode="0.0"/>
      <border outline="0">
        <left/>
      </border>
    </ndxf>
  </rcc>
  <rcc rId="12993" sId="4" numFmtId="4">
    <oc r="L148">
      <v>37.1</v>
    </oc>
    <nc r="L148">
      <v>100</v>
    </nc>
  </rcc>
  <rcc rId="12994" sId="4" numFmtId="4">
    <nc r="I60">
      <v>9300</v>
    </nc>
  </rcc>
  <rcc rId="12995" sId="4" odxf="1" dxf="1" numFmtId="4">
    <nc r="J60">
      <v>9300</v>
    </nc>
    <odxf>
      <border outline="0">
        <left style="hair">
          <color indexed="64"/>
        </left>
      </border>
    </odxf>
    <ndxf>
      <border outline="0">
        <left/>
      </border>
    </ndxf>
  </rcc>
  <rcc rId="12996" sId="4" odxf="1" dxf="1" numFmtId="4">
    <nc r="K60">
      <v>9300</v>
    </nc>
    <odxf>
      <border outline="0">
        <left style="hair">
          <color indexed="64"/>
        </left>
      </border>
    </odxf>
    <ndxf>
      <border outline="0">
        <left/>
      </border>
    </ndxf>
  </rcc>
  <rcc rId="12997" sId="4" odxf="1" dxf="1" numFmtId="4">
    <nc r="L60">
      <v>9300</v>
    </nc>
    <odxf>
      <border outline="0">
        <left style="hair">
          <color indexed="64"/>
        </left>
      </border>
    </odxf>
    <ndxf>
      <border outline="0">
        <left/>
      </border>
    </ndxf>
  </rcc>
  <rdn rId="0" localSheetId="4" customView="1" name="Z_AB76119C_598D_4DE6_83B4_ADE280D3AF99_.wvu.Rows" hidden="1" oldHidden="1">
    <oldFormula>UL!$43:$60,UL!$62:$81,UL!$83:$88,UL!$90:$108,UL!$110:$130,UL!$151:$159,UL!$161:$175,UL!$177:$358</oldFormula>
  </rdn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UL!$19:$29</formula>
    <oldFormula>UL!$19:$29</oldFormula>
  </rdn>
  <rdn rId="0" localSheetId="4" customView="1" name="Z_AB76119C_598D_4DE6_83B4_ADE280D3AF99_.wvu.Rows" hidden="1" oldHidden="1">
    <formula>UL!$62:$81,UL!$83:$88,UL!$90:$108,UL!$110:$130,UL!$133:$136,UL!$138:$144,UL!$151:$159,UL!$161:$175,UL!$177:$358</formula>
  </rdn>
  <rdn rId="0" localSheetId="4" customView="1" name="Z_AB76119C_598D_4DE6_83B4_ADE280D3AF99_.wvu.Cols" hidden="1" oldHidden="1">
    <formula>UL!$M:$P</formula>
    <oldFormula>UL!$M:$P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52" sId="4">
    <nc r="G361" t="inlineStr">
      <is>
        <t>Direktorė</t>
      </is>
    </nc>
  </rcc>
  <rcc rId="5153" sId="4">
    <nc r="K361" t="inlineStr">
      <is>
        <t>Birutė Rudzinskienė</t>
      </is>
    </nc>
  </rcc>
  <rfmt sheetId="4" sqref="K361">
    <dxf>
      <alignment horizontal="left"/>
    </dxf>
  </rfmt>
  <rcc rId="5154" sId="4">
    <nc r="G364" t="inlineStr">
      <is>
        <t>Vyr.buhalterė</t>
      </is>
    </nc>
  </rcc>
  <rfmt sheetId="4" sqref="K364" start="0" length="0">
    <dxf>
      <font>
        <vertAlign val="baseline"/>
        <name val="Times New Roman Baltic"/>
        <family val="1"/>
      </font>
      <numFmt numFmtId="164" formatCode="0.0"/>
      <alignment horizontal="left" vertical="center"/>
    </dxf>
  </rfmt>
  <rcc rId="5155" sId="4">
    <nc r="K364" t="inlineStr">
      <is>
        <t>Benedikta Jakštienė</t>
      </is>
    </nc>
  </rcc>
  <rfmt sheetId="4" sqref="G361" start="0" length="2147483647">
    <dxf>
      <font>
        <b val="0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56" sId="4">
    <nc r="S19">
      <v>0</v>
    </nc>
  </rcc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MK!$19:$29</formula>
    <oldFormula>MK!$19:$29</oldFormula>
  </rdn>
  <rdn rId="0" localSheetId="4" customView="1" name="Z_AB76119C_598D_4DE6_83B4_ADE280D3AF99_.wvu.Cols" hidden="1" oldHidden="1">
    <formula>MK!$M:$P</formula>
    <oldFormula>MK!$M:$P</oldFormula>
  </rdn>
  <rcv guid="{AB76119C-598D-4DE6-83B4-ADE280D3AF9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="1" sqref="A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qref="G1" start="0" length="0">
    <dxf>
      <font>
        <sz val="8"/>
        <color auto="1"/>
        <name val="Times New Roman"/>
        <family val="1"/>
        <charset val="186"/>
        <scheme val="none"/>
      </font>
      <alignment horizontal="right" vertical="center"/>
    </dxf>
  </rfmt>
  <rfmt sheetId="6" sqref="H1" start="0" length="0">
    <dxf>
      <font>
        <sz val="8"/>
        <color auto="1"/>
        <name val="Times New Roman"/>
        <family val="1"/>
        <charset val="186"/>
        <scheme val="none"/>
      </font>
      <alignment vertical="center"/>
    </dxf>
  </rfmt>
  <rfmt sheetId="6" sqref="I1" start="0" length="0">
    <dxf>
      <alignment vertical="center"/>
    </dxf>
  </rfmt>
  <rcc rId="5165" sId="6" odxf="1" s="1" dxf="1">
    <nc r="J1" t="inlineStr">
      <is>
        <t>Forma Nr. 2 patvirtinta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6" s="1" sqref="K1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L1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M1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1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O1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P1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Q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:XFD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2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="1" sqref="G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2" start="0" length="0">
    <dxf>
      <font>
        <sz val="8"/>
        <color auto="1"/>
        <name val="Times New Roman"/>
        <family val="1"/>
        <charset val="186"/>
        <scheme val="none"/>
      </font>
      <alignment vertical="center"/>
    </dxf>
  </rfmt>
  <rcc rId="5166" sId="6" odxf="1" s="1" dxf="1">
    <nc r="J2" t="inlineStr">
      <is>
        <t>Lietuvos Respublikos finansų ministro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6" s="1" sqref="K2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L2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M2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2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O2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P2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Q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:XFD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3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="1" sqref="G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3" start="0" length="0">
    <dxf>
      <font>
        <sz val="8"/>
        <color auto="1"/>
        <name val="Times New Roman Baltic"/>
        <family val="1"/>
        <charset val="186"/>
        <scheme val="none"/>
      </font>
      <alignment horizontal="left"/>
    </dxf>
  </rfmt>
  <rfmt sheetId="6" s="1" sqref="I3" start="0" length="0">
    <dxf>
      <font>
        <sz val="8"/>
        <color auto="1"/>
        <name val="Times New Roman"/>
        <family val="1"/>
        <charset val="186"/>
        <scheme val="none"/>
      </font>
      <alignment vertical="center"/>
    </dxf>
  </rfmt>
  <rcc rId="5167" sId="6" odxf="1" s="1" dxf="1">
    <nc r="J3" t="inlineStr">
      <is>
        <t>2008 m. gruodžio 31 d. įsakymu Nr. 1K-465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6" s="1" sqref="K3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L3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M3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3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O3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P3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Q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:XFD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4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5168" sId="6" odxf="1" s="1" dxf="1">
    <nc r="G4" t="inlineStr">
      <is>
        <t xml:space="preserve">     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164" formatCode="0.0"/>
      <alignment horizontal="right" vertical="center"/>
    </ndxf>
  </rcc>
  <rfmt sheetId="6" s="1" sqref="H4" start="0" length="0">
    <dxf>
      <font>
        <sz val="8"/>
        <color auto="1"/>
        <name val="Times New Roman"/>
        <family val="1"/>
        <charset val="186"/>
        <scheme val="none"/>
      </font>
      <alignment vertical="center"/>
    </dxf>
  </rfmt>
  <rcc rId="5169" sId="6" odxf="1" s="1" dxf="1">
    <nc r="J4" t="inlineStr">
      <is>
        <t>(Lietuvos Respublikos finansų ministro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6" s="1" sqref="K4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L4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M4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4" start="0" length="0">
    <dxf>
      <font>
        <sz val="8"/>
        <color auto="1"/>
        <name val="Times New Roman"/>
        <family val="1"/>
        <charset val="186"/>
        <scheme val="none"/>
      </font>
    </dxf>
  </rfmt>
  <rfmt sheetId="6" s="1" sqref="O4" start="0" length="0">
    <dxf>
      <font>
        <sz val="8"/>
        <color auto="1"/>
        <name val="Times New Roman"/>
        <family val="1"/>
        <charset val="186"/>
        <scheme val="none"/>
      </font>
    </dxf>
  </rfmt>
  <rfmt sheetId="6" s="1" sqref="P4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Q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4:XFD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5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="1" sqref="G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5" start="0" length="0">
    <dxf>
      <font>
        <sz val="8"/>
        <color auto="1"/>
        <name val="Times New Roman Baltic"/>
        <family val="1"/>
        <charset val="186"/>
        <scheme val="none"/>
      </font>
      <alignment vertical="center"/>
    </dxf>
  </rfmt>
  <rcc rId="5170" sId="6" odxf="1" s="1" dxf="1">
    <nc r="J5" t="inlineStr">
      <is>
        <t>2018 m. gruodžio 31 d. įsakymo Nr.1K-464 redakcija)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6" s="1" sqref="K5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L5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M5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5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O5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P5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Q5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A5:XFD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6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5171" sId="6" odxf="1" s="1" dxf="1">
    <nc r="G6" t="inlineStr">
      <is>
        <t>Vilniaus Sausio 13-osios progimnazija, 190005293, Architektų g. 166, Vilnius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 Baltic"/>
        <family val="1"/>
        <charset val="186"/>
        <scheme val="none"/>
      </font>
      <alignment horizontal="left" vertical="center"/>
      <border outline="0">
        <bottom style="hair">
          <color indexed="64"/>
        </bottom>
      </border>
    </ndxf>
  </rcc>
  <rfmt sheetId="6" sqref="H6" start="0" length="0">
    <dxf>
      <font>
        <sz val="12"/>
        <color auto="1"/>
        <name val="Arial"/>
        <family val="2"/>
        <charset val="186"/>
        <scheme val="none"/>
      </font>
      <alignment horizontal="left" vertical="center"/>
      <border outline="0">
        <bottom style="hair">
          <color indexed="64"/>
        </bottom>
      </border>
    </dxf>
  </rfmt>
  <rfmt sheetId="6" sqref="I6" start="0" length="0">
    <dxf>
      <font>
        <sz val="12"/>
        <color auto="1"/>
        <name val="Arial"/>
        <family val="2"/>
        <charset val="186"/>
        <scheme val="none"/>
      </font>
      <alignment horizontal="left" vertical="center"/>
      <border outline="0">
        <bottom style="hair">
          <color indexed="64"/>
        </bottom>
      </border>
    </dxf>
  </rfmt>
  <rfmt sheetId="6" sqref="J6" start="0" length="0">
    <dxf>
      <font>
        <sz val="12"/>
        <color auto="1"/>
        <name val="Arial"/>
        <family val="2"/>
        <charset val="186"/>
        <scheme val="none"/>
      </font>
      <alignment horizontal="left" vertical="center"/>
      <border outline="0">
        <bottom style="hair">
          <color indexed="64"/>
        </bottom>
      </border>
    </dxf>
  </rfmt>
  <rfmt sheetId="6" sqref="K6" start="0" length="0">
    <dxf>
      <font>
        <sz val="12"/>
        <color auto="1"/>
        <name val="Arial"/>
        <family val="2"/>
        <charset val="186"/>
        <scheme val="none"/>
      </font>
      <alignment horizontal="left" vertical="center"/>
      <border outline="0">
        <bottom style="hair">
          <color indexed="64"/>
        </bottom>
      </border>
    </dxf>
  </rfmt>
  <rfmt sheetId="6" sqref="L6" start="0" length="0">
    <dxf>
      <alignment vertical="top" wrapText="1"/>
    </dxf>
  </rfmt>
  <rfmt sheetId="6" s="1" sqref="M6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6:XFD6" start="0" length="0">
    <dxf>
      <font>
        <sz val="10"/>
        <color auto="1"/>
        <name val="Times New Roman Baltic"/>
        <family val="1"/>
        <charset val="186"/>
        <scheme val="none"/>
      </font>
    </dxf>
  </rfmt>
  <rcc rId="5172" sId="6" odxf="1" s="1" dxf="1">
    <nc r="A7" t="inlineStr">
      <is>
        <t>(įstaigos pavadinimas, kodas Juridinių asmenų registre, adresas)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top"/>
    </ndxf>
  </rcc>
  <rfmt sheetId="6" s="1" sqref="M7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7:XFD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8" start="0" length="0">
    <dxf>
      <font>
        <sz val="8"/>
        <color auto="1"/>
        <name val="Times New Roman Baltic"/>
        <charset val="186"/>
        <scheme val="none"/>
      </font>
      <alignment horizontal="center" vertical="top"/>
    </dxf>
  </rfmt>
  <rfmt sheetId="6" sqref="B8" start="0" length="0">
    <dxf>
      <font>
        <sz val="8"/>
        <color auto="1"/>
        <name val="Arial"/>
        <family val="2"/>
        <charset val="186"/>
        <scheme val="none"/>
      </font>
    </dxf>
  </rfmt>
  <rfmt sheetId="6" sqref="C8" start="0" length="0">
    <dxf>
      <font>
        <sz val="8"/>
        <color auto="1"/>
        <name val="Arial"/>
        <family val="2"/>
        <charset val="186"/>
        <scheme val="none"/>
      </font>
    </dxf>
  </rfmt>
  <rfmt sheetId="6" sqref="D8" start="0" length="0">
    <dxf>
      <font>
        <sz val="8"/>
        <color auto="1"/>
        <name val="Arial"/>
        <family val="2"/>
        <charset val="186"/>
        <scheme val="none"/>
      </font>
    </dxf>
  </rfmt>
  <rfmt sheetId="6" sqref="E8" start="0" length="0">
    <dxf>
      <font>
        <sz val="8"/>
        <color auto="1"/>
        <name val="Arial"/>
        <family val="2"/>
        <charset val="186"/>
        <scheme val="none"/>
      </font>
    </dxf>
  </rfmt>
  <rfmt sheetId="6" sqref="F8" start="0" length="0">
    <dxf>
      <font>
        <sz val="8"/>
        <color auto="1"/>
        <name val="Arial"/>
        <family val="2"/>
        <charset val="186"/>
        <scheme val="none"/>
      </font>
    </dxf>
  </rfmt>
  <rcc rId="5173" sId="6" odxf="1" dxf="1">
    <nc r="G8" t="inlineStr">
      <is>
        <t>BIUDŽETO IŠLAIDŲ SĄMATOS VYKDYMO</t>
      </is>
    </nc>
    <odxf>
      <font>
        <b val="0"/>
        <sz val="10"/>
        <color auto="1"/>
        <name val="Arial"/>
        <charset val="186"/>
        <scheme val="none"/>
      </font>
      <alignment horizontal="general" vertical="bottom"/>
    </odxf>
    <ndxf>
      <font>
        <b/>
        <sz val="12"/>
        <color auto="1"/>
        <name val="Times New Roman"/>
        <family val="1"/>
        <charset val="186"/>
        <scheme val="none"/>
      </font>
      <alignment horizontal="center" vertical="top"/>
    </ndxf>
  </rcc>
  <rfmt sheetId="6" sqref="L8" start="0" length="0">
    <dxf>
      <font>
        <sz val="8"/>
        <color auto="1"/>
        <name val="Arial"/>
        <family val="2"/>
        <charset val="186"/>
        <scheme val="none"/>
      </font>
    </dxf>
  </rfmt>
  <rfmt sheetId="6" s="1" sqref="M8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8:XFD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9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M9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9:XFD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0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5174" sId="6" odxf="1" s="1" dxf="1">
    <nc r="G10" t="inlineStr">
      <is>
        <t>KETVIRTINĖ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/>
    </ndxf>
  </rcc>
  <rfmt sheetId="6" s="1" sqref="L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M10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6" s="1" sqref="N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0:XFD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1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5175" sId="6" odxf="1" s="1" dxf="1">
    <nc r="G11" t="inlineStr">
      <is>
        <t>(metinė, ketvirtinė)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  <alignment horizontal="center"/>
    </ndxf>
  </rcc>
  <rfmt sheetId="6" s="1" sqref="L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M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1:XFD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2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="1" sqref="G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I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J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K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L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M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2:XFD1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3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M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3:XFD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4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="1" sqref="G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I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J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K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L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M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4:XFD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5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5176" sId="6" odxf="1" s="1" dxf="1">
    <nc r="G15" t="inlineStr">
      <is>
        <t>_________________    Nr. _________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/>
    </ndxf>
  </rcc>
  <rfmt sheetId="6" s="1" sqref="L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M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5:XFD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6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5177" sId="6" odxf="1" s="1" dxf="1">
    <nc r="G16" t="inlineStr">
      <is>
        <t xml:space="preserve">                                                                      (data)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6" s="1" sqref="L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M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6:XFD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7" start="0" length="0">
    <dxf>
      <font>
        <sz val="10"/>
        <color auto="1"/>
        <name val="Times New Roman Baltic"/>
        <family val="1"/>
        <charset val="186"/>
        <scheme val="none"/>
      </font>
    </dxf>
  </rfmt>
  <rcc rId="5178" sId="6" odxf="1" dxf="1">
    <nc r="E17" t="inlineStr">
      <is>
        <t>Mokymo lėšų finansavimas Vilniaus m. bendrojo ugdymo įstaigose</t>
      </is>
    </nc>
    <odxf>
      <border outline="0">
        <bottom/>
      </border>
    </odxf>
    <ndxf>
      <border outline="0">
        <bottom style="hair">
          <color indexed="64"/>
        </bottom>
      </border>
    </ndxf>
  </rcc>
  <rfmt sheetId="6" s="1" sqref="M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7:XFD17" start="0" length="0">
    <dxf>
      <font>
        <sz val="10"/>
        <color auto="1"/>
        <name val="Times New Roman Baltic"/>
        <family val="1"/>
        <charset val="186"/>
        <scheme val="none"/>
      </font>
    </dxf>
  </rfmt>
  <rcc rId="5179" sId="6" odxf="1" s="1" dxf="1">
    <nc r="A18" t="inlineStr">
      <is>
        <t>(programos pavadinimas)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</ndxf>
  </rcc>
  <rfmt sheetId="6" s="1" sqref="M18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N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8:XFD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G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I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J19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/>
    </dxf>
  </rfmt>
  <rfmt sheetId="6" sqref="K19" start="0" length="0">
    <dxf>
      <font>
        <sz val="10"/>
        <color auto="1"/>
        <name val="Arial"/>
        <family val="2"/>
        <charset val="186"/>
        <scheme val="none"/>
      </font>
      <alignment vertical="top" wrapText="1"/>
    </dxf>
  </rfmt>
  <rcc rId="5180" sId="6" odxf="1" dxf="1">
    <nc r="L19" t="inlineStr">
      <is>
        <t>Kodas</t>
      </is>
    </nc>
    <odxf>
      <font>
        <sz val="10"/>
        <color auto="1"/>
        <name val="Arial"/>
        <charset val="186"/>
        <scheme val="none"/>
      </font>
      <alignment horizontal="general" vertical="bottom" wrapText="0"/>
    </odxf>
    <ndxf>
      <font>
        <sz val="8"/>
        <color auto="1"/>
        <name val="Times New Roman"/>
        <family val="1"/>
        <charset val="186"/>
        <scheme val="none"/>
      </font>
      <alignment horizontal="center" vertical="top" wrapText="1"/>
    </ndxf>
  </rcc>
  <rfmt sheetId="6" s="1" sqref="M19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N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19" start="0" length="0">
    <dxf>
      <font>
        <sz val="10"/>
        <color auto="1"/>
        <name val="Times New Roman Baltic"/>
        <family val="1"/>
        <charset val="186"/>
        <scheme val="none"/>
      </font>
    </dxf>
  </rfmt>
  <rcc rId="5181" sId="6" odxf="1" s="1" dxf="1">
    <nc r="S1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</ndxf>
  </rcc>
  <rfmt sheetId="6" s="1" sqref="A19:XFD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G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I20" start="0" length="0">
    <dxf>
      <font>
        <sz val="10"/>
        <color auto="1"/>
        <name val="Times New Roman Baltic"/>
        <family val="1"/>
        <charset val="186"/>
        <scheme val="none"/>
      </font>
    </dxf>
  </rfmt>
  <rcc rId="5182" sId="6" odxf="1" s="1" dxf="1">
    <nc r="J20" t="inlineStr">
      <is>
        <t xml:space="preserve">                    Ministerijos / Savivaldybės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numFmt numFmtId="164" formatCode="0.0"/>
      <alignment horizontal="left"/>
    </ndxf>
  </rcc>
  <rfmt sheetId="6" s="1" sqref="K20" start="0" length="0">
    <dxf>
      <font>
        <sz val="8"/>
        <color auto="1"/>
        <name val="Times New Roman Baltic"/>
        <charset val="186"/>
        <scheme val="none"/>
      </font>
      <alignment horizontal="left"/>
    </dxf>
  </rfmt>
  <rcc rId="5183" sId="6" odxf="1" s="1" dxf="1" numFmtId="4">
    <nc r="L20">
      <v>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0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N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0:XFD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21" start="0" length="0">
    <dxf>
      <font>
        <sz val="8"/>
        <color auto="1"/>
        <name val="Times New Roman Baltic"/>
        <family val="1"/>
        <charset val="186"/>
        <scheme val="none"/>
      </font>
    </dxf>
  </rfmt>
  <rfmt sheetId="6" s="1" sqref="F21" start="0" length="0">
    <dxf>
      <font>
        <sz val="8"/>
        <color auto="1"/>
        <name val="Times New Roman Baltic"/>
        <family val="1"/>
        <charset val="186"/>
        <scheme val="none"/>
      </font>
      <alignment horizontal="center"/>
    </dxf>
  </rfmt>
  <rfmt sheetId="6" s="1" sqref="G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I21" start="0" length="0">
    <dxf>
      <font>
        <sz val="9"/>
        <color auto="1"/>
        <name val="Times New Roman Baltic"/>
        <family val="1"/>
        <charset val="186"/>
        <scheme val="none"/>
      </font>
      <alignment horizontal="center"/>
    </dxf>
  </rfmt>
  <rfmt sheetId="6" s="1" sqref="J21" start="0" length="0">
    <dxf>
      <font>
        <sz val="9"/>
        <color auto="1"/>
        <name val="Times New Roman Baltic"/>
        <family val="1"/>
        <charset val="186"/>
        <scheme val="none"/>
      </font>
      <alignment horizontal="center"/>
    </dxf>
  </rfmt>
  <rcc rId="5184" sId="6" odxf="1" s="1" dxf="1">
    <nc r="K21" t="inlineStr">
      <is>
        <t>Departamento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numFmt numFmtId="164" formatCode="0.0"/>
      <alignment horizontal="right"/>
    </ndxf>
  </rcc>
  <rcc rId="5185" sId="6" odxf="1" s="1" dxf="1" numFmtId="4">
    <nc r="L21">
      <v>1030000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1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N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:XFD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J22" start="0" length="0">
    <dxf>
      <font>
        <sz val="10"/>
        <color auto="1"/>
        <name val="Times New Roman Baltic"/>
        <family val="1"/>
        <charset val="186"/>
        <scheme val="none"/>
      </font>
    </dxf>
  </rfmt>
  <rcc rId="5186" sId="6" odxf="1" s="1" dxf="1">
    <nc r="K22" t="inlineStr">
      <is>
        <t>Įstaigos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numFmt numFmtId="164" formatCode="0.0"/>
      <alignment horizontal="right"/>
    </ndxf>
  </rcc>
  <rcc rId="5187" sId="6" odxf="1" s="1" dxf="1" numFmtId="4">
    <nc r="L22">
      <v>190005293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2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N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2:XFD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D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E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F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G23" start="0" length="0">
    <dxf>
      <font>
        <sz val="8"/>
        <color auto="1"/>
        <name val="Times New Roman Baltic"/>
        <family val="1"/>
        <charset val="186"/>
        <scheme val="none"/>
      </font>
      <alignment horizontal="center" vertical="top"/>
    </dxf>
  </rfmt>
  <rfmt sheetId="6" sqref="H23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qref="I23" start="0" length="0">
    <dxf>
      <font>
        <sz val="10"/>
        <color auto="1"/>
        <name val="Times New Roman Baltic"/>
        <family val="1"/>
        <charset val="186"/>
        <scheme val="none"/>
      </font>
    </dxf>
  </rfmt>
  <rcc rId="5188" sId="6" odxf="1" dxf="1">
    <nc r="J23" t="inlineStr">
      <is>
        <t>Programos</t>
      </is>
    </nc>
    <odxf>
      <font>
        <sz val="10"/>
        <color auto="1"/>
        <name val="Arial"/>
        <charset val="186"/>
        <scheme val="none"/>
      </font>
      <alignment horizontal="general" vertical="bottom"/>
    </odxf>
    <ndxf>
      <font>
        <sz val="8"/>
        <color auto="1"/>
        <name val="Times New Roman Baltic"/>
        <charset val="186"/>
        <scheme val="none"/>
      </font>
      <alignment horizontal="right" vertical="top"/>
    </ndxf>
  </rcc>
  <rcc rId="5189" sId="6" odxf="1" s="1" dxf="1" quotePrefix="1">
    <nc r="K23" t="inlineStr">
      <is>
        <t>4 000 178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center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5190" sId="6" odxf="1" s="1" dxf="1" quotePrefix="1">
    <nc r="L23" t="inlineStr">
      <is>
        <t>1 010 101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3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N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3:XFD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D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E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F24" start="0" length="0">
    <dxf>
      <font>
        <sz val="10"/>
        <color auto="1"/>
        <name val="Times New Roman Baltic"/>
        <family val="1"/>
        <charset val="186"/>
        <scheme val="none"/>
      </font>
    </dxf>
  </rfmt>
  <rcc rId="5191" sId="6" odxf="1" dxf="1">
    <nc r="G24" t="inlineStr">
      <is>
        <t>Finansavimo šaltinio</t>
      </is>
    </nc>
    <odxf>
      <font>
        <sz val="10"/>
        <color auto="1"/>
        <name val="Arial"/>
        <charset val="186"/>
        <scheme val="none"/>
      </font>
      <alignment horizontal="general" vertical="bottom"/>
      <border outline="0">
        <right/>
      </border>
    </odxf>
    <ndxf>
      <font>
        <sz val="8"/>
        <color auto="1"/>
        <name val="Times New Roman Baltic"/>
        <charset val="186"/>
        <scheme val="none"/>
      </font>
      <alignment horizontal="right" vertical="top"/>
      <border outline="0">
        <right style="hair">
          <color indexed="64"/>
        </right>
      </border>
    </ndxf>
  </rcc>
  <rfmt sheetId="6" sqref="H24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dxf>
  </rfmt>
  <rfmt sheetId="6" sqref="I24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qref="J24" start="0" length="0">
    <dxf>
      <font>
        <sz val="8"/>
        <color auto="1"/>
        <name val="Times New Roman Baltic"/>
        <charset val="186"/>
        <scheme val="none"/>
      </font>
      <alignment horizontal="right" vertical="top"/>
      <border outline="0">
        <top style="hair">
          <color indexed="64"/>
        </top>
      </border>
    </dxf>
  </rfmt>
  <rfmt sheetId="6" s="1" sqref="K24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192" sId="6" odxf="1" s="1" dxf="1" quotePrefix="1">
    <nc r="L24" t="inlineStr">
      <is>
        <t>0205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4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N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4:XFD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D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E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F25" start="0" length="0">
    <dxf>
      <font>
        <sz val="10"/>
        <color auto="1"/>
        <name val="Times New Roman Baltic"/>
        <family val="1"/>
        <charset val="186"/>
        <scheme val="none"/>
      </font>
    </dxf>
  </rfmt>
  <rcc rId="5193" sId="6" odxf="1" dxf="1">
    <nc r="G25" t="inlineStr">
      <is>
        <t>Valstybės funkcijos</t>
      </is>
    </nc>
    <odxf>
      <font>
        <sz val="10"/>
        <color auto="1"/>
        <name val="Arial"/>
        <charset val="186"/>
        <scheme val="none"/>
      </font>
      <alignment horizontal="general" vertical="bottom"/>
    </odxf>
    <ndxf>
      <font>
        <sz val="8"/>
        <color auto="1"/>
        <name val="Times New Roman Baltic"/>
        <charset val="186"/>
        <scheme val="none"/>
      </font>
      <alignment horizontal="right" vertical="top"/>
    </ndxf>
  </rcc>
  <rcc rId="5194" sId="6" odxf="1" s="1" dxf="1" quotePrefix="1">
    <nc r="I25" t="inlineStr">
      <is>
        <t>09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center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  <protection locked="0"/>
    </ndxf>
  </rcc>
  <rcc rId="5195" sId="6" odxf="1" s="1" dxf="1" quotePrefix="1">
    <nc r="J25" t="inlineStr">
      <is>
        <t>02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196" sId="6" odxf="1" s="1" dxf="1" quotePrefix="1">
    <nc r="K25" t="inlineStr">
      <is>
        <t>01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197" sId="6" odxf="1" s="1" dxf="1" quotePrefix="1">
    <nc r="L25" t="inlineStr">
      <is>
        <t>01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5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N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5:XFD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B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C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D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E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F26" start="0" length="0">
    <dxf>
      <font>
        <sz val="12"/>
        <color auto="1"/>
        <name val="Times New Roman Baltic"/>
        <family val="1"/>
        <charset val="186"/>
        <scheme val="none"/>
      </font>
      <alignment horizontal="center"/>
      <border outline="0">
        <bottom style="hair">
          <color indexed="64"/>
        </bottom>
      </border>
    </dxf>
  </rfmt>
  <rfmt sheetId="6" sqref="G26" start="0" length="0">
    <dxf>
      <font>
        <sz val="10"/>
        <color auto="1"/>
        <name val="Times New Roman Baltic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6" s="1" sqref="H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I26" start="0" length="0">
    <dxf>
      <font>
        <sz val="10"/>
        <color auto="1"/>
        <name val="Times New Roman Baltic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6" sqref="J26" start="0" length="0">
    <dxf>
      <font>
        <sz val="10"/>
        <color auto="1"/>
        <name val="Times New Roman Baltic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6" sqref="K26" start="0" length="0">
    <dxf>
      <font>
        <sz val="10"/>
        <color auto="1"/>
        <name val="Arial"/>
        <family val="2"/>
        <charset val="186"/>
        <scheme val="none"/>
      </font>
      <alignment horizontal="center" vertical="top"/>
      <border outline="0">
        <bottom style="hair">
          <color indexed="64"/>
        </bottom>
      </border>
    </dxf>
  </rfmt>
  <rcc rId="5198" sId="6" odxf="1" s="1" dxf="1">
    <nc r="L26" t="inlineStr">
      <is>
        <t>(eurais, ct)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numFmt numFmtId="164" formatCode="0.0"/>
      <alignment horizontal="right"/>
      <border outline="0">
        <bottom style="hair">
          <color indexed="64"/>
        </bottom>
      </border>
    </ndxf>
  </rcc>
  <rfmt sheetId="6" s="1" sqref="M2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center"/>
    </dxf>
  </rfmt>
  <rfmt sheetId="6" s="1" sqref="N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6:XFD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7" start="0" length="0">
    <dxf>
      <font>
        <b/>
        <sz val="9"/>
        <color auto="1"/>
        <name val="Times New Roman Baltic"/>
        <family val="1"/>
        <charset val="186"/>
        <scheme val="none"/>
      </font>
      <numFmt numFmtId="30" formatCode="@"/>
      <alignment horizontal="left" vertical="center" wrapText="1"/>
      <border outline="0">
        <left style="hair">
          <color indexed="64"/>
        </left>
        <top style="hair">
          <color indexed="64"/>
        </top>
      </border>
    </dxf>
  </rfmt>
  <rcc rId="5199" sId="6" odxf="1" s="1" dxf="1">
    <nc r="G27" t="inlineStr">
      <is>
        <t>Išlaidų pavadinimas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5200" sId="6" odxf="1" dxf="1">
    <nc r="H27" t="inlineStr">
      <is>
        <t>Eil. Nr.</t>
      </is>
    </nc>
    <odxf>
      <font>
        <b val="0"/>
        <sz val="10"/>
        <color auto="1"/>
        <name val="Arial"/>
        <charset val="186"/>
        <scheme val="none"/>
      </font>
      <alignment horizontal="general" vertical="bottom" wrapText="0"/>
      <border outline="0">
        <right/>
        <top/>
      </border>
    </odxf>
    <ndxf>
      <font>
        <b/>
        <sz val="9"/>
        <color auto="1"/>
        <name val="Times New Roman Baltic"/>
        <charset val="186"/>
        <scheme val="none"/>
      </font>
      <alignment horizontal="center" vertical="center" wrapText="1"/>
      <border outline="0">
        <right style="hair">
          <color indexed="64"/>
        </right>
        <top style="hair">
          <color indexed="64"/>
        </top>
      </border>
    </ndxf>
  </rcc>
  <rcc rId="5201" sId="6" odxf="1" dxf="1">
    <nc r="I27" t="inlineStr">
      <is>
        <t>Asignavimų planas, įskaitant patikslinimus</t>
      </is>
    </nc>
    <odxf>
      <font>
        <b val="0"/>
        <sz val="10"/>
        <color auto="1"/>
        <name val="Arial"/>
        <charset val="186"/>
        <scheme val="none"/>
      </font>
      <alignment horizontal="general" vertical="bottom" wrapText="0"/>
      <border outline="0">
        <left/>
        <top/>
        <bottom/>
      </border>
    </odxf>
    <ndxf>
      <font>
        <b/>
        <sz val="9"/>
        <color auto="1"/>
        <name val="Times New Roman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02" sId="6" odxf="1" s="1" dxf="1">
    <nc r="K27" t="inlineStr">
      <is>
        <t>Gauti asignavimai kartu su įskaitytu praėjusių metų lėšų likučiu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164" formatCode="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5203" sId="6" odxf="1" s="1" dxf="1">
    <nc r="L27" t="inlineStr">
      <is>
        <t>Panaudoti asignavimai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164" formatCode="0.0"/>
      <alignment horizontal="center" vertical="center" wrapText="1"/>
      <border outline="0">
        <right style="hair">
          <color indexed="64"/>
        </right>
        <top style="hair">
          <color indexed="64"/>
        </top>
      </border>
    </ndxf>
  </rcc>
  <rfmt sheetId="6" s="1" sqref="M2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center"/>
    </dxf>
  </rfmt>
  <rfmt sheetId="6" s="1" sqref="N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7:XFD27" start="0" length="0">
    <dxf>
      <font>
        <sz val="10"/>
        <color auto="1"/>
        <name val="Times New Roman Baltic"/>
        <family val="1"/>
        <charset val="186"/>
        <scheme val="none"/>
      </font>
    </dxf>
  </rfmt>
  <rcc rId="5204" sId="6" odxf="1" s="1" dxf="1">
    <nc r="I28" t="inlineStr">
      <is>
        <t xml:space="preserve"> metams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30" formatCode="@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05" sId="6" odxf="1" s="1" dxf="1">
    <nc r="J28" t="inlineStr">
      <is>
        <t xml:space="preserve"> ataskaitiniam laikotarpiui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30" formatCode="@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M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8:XFD28" start="0" length="0">
    <dxf>
      <font>
        <sz val="10"/>
        <color auto="1"/>
        <name val="Times New Roman Baltic"/>
        <family val="1"/>
        <charset val="186"/>
        <scheme val="none"/>
      </font>
    </dxf>
  </rfmt>
  <rcc rId="5206" sId="6" odxf="1" s="1" dxf="1">
    <nc r="A29" t="inlineStr">
      <is>
        <t>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30" formatCode="@"/>
      <alignment horizontal="center"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07" sId="6" odxf="1" s="1" dxf="1">
    <nc r="G2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08" sId="6" odxf="1" s="1" dxf="1">
    <nc r="H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alignment horizontal="center" vertical="center" wrapText="1"/>
      <border outline="0">
        <right style="hair">
          <color indexed="64"/>
        </right>
        <bottom style="hair">
          <color indexed="64"/>
        </bottom>
      </border>
    </ndxf>
  </rcc>
  <rcc rId="5209" sId="6" odxf="1" s="1" dxf="1">
    <nc r="I29" t="inlineStr">
      <is>
        <t>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30" formatCode="@"/>
      <alignment horizontal="center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10" sId="6" odxf="1" s="1" dxf="1">
    <nc r="J29" t="inlineStr">
      <is>
        <t>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30" formatCode="@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11" sId="6" odxf="1" s="1" dxf="1" numFmtId="4">
    <nc r="K2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1" formatCode="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ndxf>
  </rcc>
  <rcc rId="5212" sId="6" odxf="1" s="1" dxf="1" numFmtId="4">
    <nc r="L2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1" formatCode="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M2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2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2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2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9:XFD29" start="0" length="0">
    <dxf>
      <font>
        <sz val="10"/>
        <color auto="1"/>
        <name val="Times New Roman Baltic"/>
        <family val="1"/>
        <charset val="186"/>
        <scheme val="none"/>
      </font>
    </dxf>
  </rfmt>
  <rcc rId="5213" sId="6" odxf="1" s="1" dxf="1">
    <nc r="A3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B3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C3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3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E3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0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214" sId="6" odxf="1" s="1" dxf="1">
    <nc r="G30" t="inlineStr">
      <is>
        <t>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15" sId="6" odxf="1" s="1" dxf="1">
    <nc r="H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16" sId="6" odxf="1" s="1" dxf="1">
    <nc r="I30">
      <f>SUM(I31+I42+I61+I82+I89+I109+I131+I150+I160)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17" sId="6" odxf="1" s="1" dxf="1">
    <nc r="J30">
      <f>SUM(J31+J42+J61+J82+J89+J109+J131+J150+J160)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18" sId="6" odxf="1" s="1" dxf="1">
    <nc r="K30">
      <f>SUM(K31+K42+K61+K82+K89+K109+K131+K150+K160)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19" sId="6" odxf="1" s="1" dxf="1">
    <nc r="L30">
      <f>SUM(L31+L42+L61+L82+L89+L109+L131+L150+L160)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0" start="0" length="0">
    <dxf>
      <font>
        <b/>
        <sz val="10"/>
        <color auto="1"/>
        <name val="Times New Roman Baltic"/>
        <charset val="186"/>
        <scheme val="none"/>
      </font>
    </dxf>
  </rfmt>
  <rfmt sheetId="6" s="1" sqref="N30" start="0" length="0">
    <dxf>
      <font>
        <b/>
        <sz val="10"/>
        <color auto="1"/>
        <name val="Times New Roman Baltic"/>
        <charset val="186"/>
        <scheme val="none"/>
      </font>
    </dxf>
  </rfmt>
  <rfmt sheetId="6" s="1" sqref="O30" start="0" length="0">
    <dxf>
      <font>
        <b/>
        <sz val="10"/>
        <color auto="1"/>
        <name val="Times New Roman Baltic"/>
        <charset val="186"/>
        <scheme val="none"/>
      </font>
    </dxf>
  </rfmt>
  <rfmt sheetId="6" s="1" sqref="P30" start="0" length="0">
    <dxf>
      <font>
        <b/>
        <sz val="10"/>
        <color auto="1"/>
        <name val="Times New Roman Baltic"/>
        <charset val="186"/>
        <scheme val="none"/>
      </font>
    </dxf>
  </rfmt>
  <rfmt sheetId="6" s="1" sqref="Q30" start="0" length="0">
    <dxf>
      <font>
        <b/>
        <sz val="10"/>
        <color auto="1"/>
        <name val="Times New Roman Baltic"/>
        <charset val="186"/>
        <scheme val="none"/>
      </font>
    </dxf>
  </rfmt>
  <rfmt sheetId="6" s="1" sqref="R30" start="0" length="0">
    <dxf>
      <font>
        <b/>
        <sz val="10"/>
        <color auto="1"/>
        <name val="Times New Roman Baltic"/>
        <charset val="186"/>
        <scheme val="none"/>
      </font>
    </dxf>
  </rfmt>
  <rfmt sheetId="6" s="1" sqref="S30" start="0" length="0">
    <dxf>
      <font>
        <b/>
        <sz val="10"/>
        <color auto="1"/>
        <name val="Times New Roman Baltic"/>
        <charset val="186"/>
        <scheme val="none"/>
      </font>
    </dxf>
  </rfmt>
  <rfmt sheetId="6" s="1" sqref="A30:XFD30" start="0" length="0">
    <dxf>
      <font>
        <b/>
        <sz val="10"/>
        <color auto="1"/>
        <name val="Times New Roman Baltic"/>
        <charset val="186"/>
        <scheme val="none"/>
      </font>
    </dxf>
  </rfmt>
  <rcc rId="5220" sId="6" odxf="1" s="1" dxf="1">
    <nc r="A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21" sId="6" odxf="1" s="1" dxf="1">
    <nc r="B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C3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D3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dxf>
  </rfmt>
  <rfmt sheetId="6" s="1" sqref="E3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F3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5222" sId="6" odxf="1" s="1" dxf="1">
    <nc r="G31" t="inlineStr">
      <is>
        <t xml:space="preserve">Darbo užmokestis ir socialinis draudimas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223" sId="6" odxf="1" s="1" dxf="1">
    <nc r="H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24" sId="6" odxf="1" s="1" dxf="1">
    <nc r="I31">
      <f>SUM(I32+I38)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25" sId="6" odxf="1" s="1" dxf="1">
    <nc r="J31">
      <f>SUM(J32+J38)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26" sId="6" odxf="1" s="1" dxf="1">
    <nc r="K31">
      <f>SUM(K32+K38)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5227" sId="6" odxf="1" s="1" dxf="1">
    <nc r="L31">
      <f>SUM(L32+L38)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M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1:XFD31" start="0" length="0">
    <dxf>
      <font>
        <sz val="10"/>
        <color auto="1"/>
        <name val="Times New Roman Baltic"/>
        <family val="1"/>
        <charset val="186"/>
        <scheme val="none"/>
      </font>
    </dxf>
  </rfmt>
  <rcc rId="5228" sId="6" odxf="1" s="1" dxf="1">
    <nc r="A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29" sId="6" odxf="1" s="1" dxf="1">
    <nc r="B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30" sId="6" odxf="1" s="1" dxf="1">
    <nc r="C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3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E3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231" sId="6" odxf="1" s="1" dxf="1">
    <nc r="G32" t="inlineStr">
      <is>
        <t>Darbo užmokestis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32" sId="6" odxf="1" s="1" dxf="1">
    <nc r="H3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33" sId="6" odxf="1" s="1" dxf="1">
    <nc r="I32">
      <f>SUM(I33)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34" sId="6" odxf="1" s="1" dxf="1">
    <nc r="J32">
      <f>SUM(J33)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35" sId="6" odxf="1" s="1" dxf="1">
    <nc r="K32">
      <f>SUM(K33)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36" sId="6" odxf="1" s="1" dxf="1">
    <nc r="L32">
      <f>SUM(L33)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3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:XFD32" start="0" length="0">
    <dxf>
      <font>
        <sz val="10"/>
        <color auto="1"/>
        <name val="Times New Roman Baltic"/>
        <family val="1"/>
        <charset val="186"/>
        <scheme val="none"/>
      </font>
    </dxf>
  </rfmt>
  <rcc rId="5237" sId="6" odxf="1" s="1" dxf="1">
    <nc r="A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38" sId="6" odxf="1" s="1" dxf="1">
    <nc r="B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39" sId="6" odxf="1" s="1" dxf="1">
    <nc r="C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40" sId="6" odxf="1" s="1" dxf="1">
    <nc r="D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3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241" sId="6" odxf="1" s="1" dxf="1">
    <nc r="G33" t="inlineStr">
      <is>
        <t>Darbo užmokestis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42" sId="6" odxf="1" s="1" dxf="1">
    <nc r="H3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43" sId="6" odxf="1" s="1" dxf="1">
    <nc r="I33">
      <f>SUM(I34+I36)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44" sId="6" odxf="1" s="1" dxf="1">
    <nc r="J33">
      <f>SUM(J34)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45" sId="6" odxf="1" s="1" dxf="1">
    <nc r="K33">
      <f>SUM(K34)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46" sId="6" odxf="1" s="1" dxf="1">
    <nc r="L33">
      <f>SUM(L34)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3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3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3:XFD33" start="0" length="0">
    <dxf>
      <font>
        <sz val="10"/>
        <color auto="1"/>
        <name val="Times New Roman Baltic"/>
        <family val="1"/>
        <charset val="186"/>
        <scheme val="none"/>
      </font>
    </dxf>
  </rfmt>
  <rcc rId="5247" sId="6" odxf="1" s="1" dxf="1">
    <nc r="A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48" sId="6" odxf="1" s="1" dxf="1">
    <nc r="B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49" sId="6" odxf="1" s="1" dxf="1">
    <nc r="C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50" sId="6" odxf="1" s="1" dxf="1">
    <nc r="D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51" sId="6" odxf="1" s="1" dxf="1">
    <nc r="E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252" sId="6" odxf="1" s="1" dxf="1">
    <nc r="G34" t="inlineStr">
      <is>
        <t xml:space="preserve">Darbo užmokestis pinigais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53" sId="6" odxf="1" s="1" dxf="1">
    <nc r="H3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54" sId="6" odxf="1" s="1" dxf="1">
    <nc r="I34">
      <f>SUM(I35)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55" sId="6" odxf="1" s="1" dxf="1">
    <nc r="J34">
      <f>SUM(J35)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56" sId="6" odxf="1" s="1" dxf="1">
    <nc r="K34">
      <f>SUM(K35)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57" sId="6" odxf="1" s="1" dxf="1">
    <nc r="L34">
      <f>SUM(L35)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3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3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4:XFD34" start="0" length="0">
    <dxf>
      <font>
        <sz val="10"/>
        <color auto="1"/>
        <name val="Times New Roman Baltic"/>
        <family val="1"/>
        <charset val="186"/>
        <scheme val="none"/>
      </font>
    </dxf>
  </rfmt>
  <rcc rId="5258" sId="6" odxf="1" s="1" dxf="1">
    <nc r="A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59" sId="6" odxf="1" s="1" dxf="1">
    <nc r="B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60" sId="6" odxf="1" s="1" dxf="1">
    <nc r="C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61" sId="6" odxf="1" s="1" dxf="1">
    <nc r="D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62" sId="6" odxf="1" s="1" dxf="1">
    <nc r="E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63" sId="6" odxf="1" s="1" dxf="1">
    <nc r="F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64" sId="6" odxf="1" s="1" dxf="1">
    <nc r="G35" t="inlineStr">
      <is>
        <t xml:space="preserve">Darbo užmokestis pinigais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65" sId="6" odxf="1" s="1" dxf="1">
    <nc r="H35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66" sId="6" odxf="1" s="1" dxf="1" numFmtId="4">
    <nc r="I35">
      <v>488800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5267" sId="6" odxf="1" s="1" dxf="1" numFmtId="4">
    <nc r="J35">
      <v>102600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68" sId="6" odxf="1" s="1" dxf="1" numFmtId="4">
    <nc r="K35">
      <v>88000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L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3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3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5:XFD35" start="0" length="0">
    <dxf>
      <font>
        <sz val="10"/>
        <color auto="1"/>
        <name val="Times New Roman Baltic"/>
        <family val="1"/>
        <charset val="186"/>
        <scheme val="none"/>
      </font>
    </dxf>
  </rfmt>
  <rcc rId="5269" sId="6" odxf="1" s="1" dxf="1">
    <nc r="A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70" sId="6" odxf="1" s="1" dxf="1">
    <nc r="B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71" sId="6" odxf="1" s="1" dxf="1">
    <nc r="C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72" sId="6" odxf="1" s="1" dxf="1">
    <nc r="D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73" sId="6" odxf="1" s="1" dxf="1">
    <nc r="E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274" sId="6" odxf="1" s="1" dxf="1">
    <nc r="G36" t="inlineStr">
      <is>
        <t>Pajamos natūra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75" sId="6" odxf="1" s="1" dxf="1">
    <nc r="H3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76" sId="6" odxf="1" s="1" dxf="1">
    <nc r="I36">
      <f>I37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77" sId="6" odxf="1" s="1" dxf="1">
    <nc r="J36">
      <f>J37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78" sId="6" odxf="1" s="1" dxf="1">
    <nc r="K36">
      <f>K37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79" sId="6" odxf="1" s="1" dxf="1">
    <nc r="L36">
      <f>L37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3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3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6:XFD36" start="0" length="0">
    <dxf>
      <font>
        <sz val="10"/>
        <color auto="1"/>
        <name val="Times New Roman Baltic"/>
        <family val="1"/>
        <charset val="186"/>
        <scheme val="none"/>
      </font>
    </dxf>
  </rfmt>
  <rcc rId="5280" sId="6" odxf="1" s="1" dxf="1">
    <nc r="A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81" sId="6" odxf="1" s="1" dxf="1">
    <nc r="B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82" sId="6" odxf="1" s="1" dxf="1">
    <nc r="C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83" sId="6" odxf="1" s="1" dxf="1">
    <nc r="D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84" sId="6" odxf="1" s="1" dxf="1">
    <nc r="E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85" sId="6" odxf="1" s="1" dxf="1">
    <nc r="F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86" sId="6" odxf="1" s="1" dxf="1">
    <nc r="G37" t="inlineStr">
      <is>
        <t>Pajamos natūra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87" sId="6" odxf="1" s="1" dxf="1">
    <nc r="H37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3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3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3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3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7:XFD37" start="0" length="0">
    <dxf>
      <font>
        <sz val="10"/>
        <color auto="1"/>
        <name val="Times New Roman Baltic"/>
        <family val="1"/>
        <charset val="186"/>
        <scheme val="none"/>
      </font>
    </dxf>
  </rfmt>
  <rcc rId="5288" sId="6" odxf="1" s="1" dxf="1">
    <nc r="A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89" sId="6" odxf="1" s="1" dxf="1">
    <nc r="B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90" sId="6" odxf="1" s="1" dxf="1">
    <nc r="C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3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E3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291" sId="6" odxf="1" s="1" dxf="1">
    <nc r="G38" t="inlineStr">
      <is>
        <t xml:space="preserve">Socialinio draudimo įmokos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292" sId="6" odxf="1" s="1" dxf="1">
    <nc r="H38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93" sId="6" odxf="1" s="1" dxf="1">
    <nc r="I38">
      <f>I39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94" sId="6" odxf="1" s="1" dxf="1">
    <nc r="J38">
      <f>J39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95" sId="6" odxf="1" s="1" dxf="1">
    <nc r="K38">
      <f>K39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96" sId="6" odxf="1" s="1" dxf="1">
    <nc r="L38">
      <f>L39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3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3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3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8:XFD38" start="0" length="0">
    <dxf>
      <font>
        <sz val="10"/>
        <color auto="1"/>
        <name val="Times New Roman Baltic"/>
        <family val="1"/>
        <charset val="186"/>
        <scheme val="none"/>
      </font>
    </dxf>
  </rfmt>
  <rcc rId="5297" sId="6" odxf="1" s="1" dxf="1">
    <nc r="A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298" sId="6" odxf="1" s="1" dxf="1">
    <nc r="B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99" sId="6" odxf="1" s="1" dxf="1">
    <nc r="C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00" sId="6" odxf="1" s="1" dxf="1">
    <nc r="D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3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301" sId="6" odxf="1" s="1" dxf="1">
    <nc r="G39" t="inlineStr">
      <is>
        <t xml:space="preserve">Socialinio draudimo įmokos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02" sId="6" odxf="1" s="1" dxf="1">
    <nc r="H39">
      <v>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03" sId="6" odxf="1" s="1" dxf="1">
    <nc r="I39">
      <f>I40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04" sId="6" odxf="1" s="1" dxf="1">
    <nc r="J39">
      <f>J40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05" sId="6" odxf="1" s="1" dxf="1">
    <nc r="K39">
      <f>K40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06" sId="6" odxf="1" s="1" dxf="1">
    <nc r="L39">
      <f>L40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3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3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9:XFD39" start="0" length="0">
    <dxf>
      <font>
        <sz val="10"/>
        <color auto="1"/>
        <name val="Times New Roman Baltic"/>
        <family val="1"/>
        <charset val="186"/>
        <scheme val="none"/>
      </font>
    </dxf>
  </rfmt>
  <rcc rId="5307" sId="6" odxf="1" s="1" dxf="1">
    <nc r="A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308" sId="6" odxf="1" s="1" dxf="1">
    <nc r="B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09" sId="6" odxf="1" s="1" dxf="1">
    <nc r="C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10" sId="6" odxf="1" s="1" dxf="1">
    <nc r="D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11" sId="6" odxf="1" s="1" dxf="1">
    <nc r="E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4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312" sId="6" odxf="1" s="1" dxf="1">
    <nc r="G40" t="inlineStr">
      <is>
        <t xml:space="preserve">Socialinio draudimo įmokos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13" sId="6" odxf="1" s="1" dxf="1">
    <nc r="H40">
      <v>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14" sId="6" odxf="1" s="1" dxf="1">
    <nc r="I40">
      <f>I41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15" sId="6" odxf="1" s="1" dxf="1">
    <nc r="J40">
      <f>J41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16" sId="6" odxf="1" s="1" dxf="1">
    <nc r="K40">
      <f>K41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17" sId="6" odxf="1" s="1" dxf="1">
    <nc r="L40">
      <f>L41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4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4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4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40:XFD40" start="0" length="0">
    <dxf>
      <font>
        <sz val="10"/>
        <color auto="1"/>
        <name val="Times New Roman Baltic"/>
        <family val="1"/>
        <charset val="186"/>
        <scheme val="none"/>
      </font>
    </dxf>
  </rfmt>
  <rcc rId="5318" sId="6" odxf="1" s="1" dxf="1">
    <nc r="A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319" sId="6" odxf="1" s="1" dxf="1">
    <nc r="B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20" sId="6" odxf="1" s="1" dxf="1">
    <nc r="C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21" sId="6" odxf="1" s="1" dxf="1">
    <nc r="D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22" sId="6" odxf="1" s="1" dxf="1">
    <nc r="E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23" sId="6" odxf="1" s="1" dxf="1">
    <nc r="F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24" sId="6" odxf="1" s="1" dxf="1">
    <nc r="G41" t="inlineStr">
      <is>
        <t xml:space="preserve">Socialinio draudimo įmokos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25" sId="6" odxf="1" s="1" dxf="1">
    <nc r="H41">
      <v>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26" sId="6" odxf="1" s="1" dxf="1" numFmtId="4">
    <nc r="I41">
      <v>9800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27" sId="6" odxf="1" s="1" dxf="1" numFmtId="4">
    <nc r="J41">
      <v>2100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28" sId="6" odxf="1" s="1" dxf="1" numFmtId="4">
    <nc r="K41">
      <v>1400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L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4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4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S4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41:XFD41" start="0" length="0">
    <dxf>
      <font>
        <sz val="10"/>
        <color auto="1"/>
        <name val="Times New Roman Baltic"/>
        <family val="1"/>
        <charset val="186"/>
        <scheme val="none"/>
      </font>
    </dxf>
  </rfmt>
  <rcc rId="5329" sId="6" odxf="1" s="1" dxf="1">
    <nc r="A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330" sId="6" odxf="1" s="1" dxf="1">
    <nc r="B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C4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D4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dxf>
  </rfmt>
  <rfmt sheetId="6" s="1" sqref="E4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F4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5331" sId="6" odxf="1" s="1" dxf="1">
    <nc r="G42" t="inlineStr">
      <is>
        <t>Prekių ir paslaugų įsigijimo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332" sId="6" odxf="1" s="1" dxf="1">
    <nc r="H42">
      <v>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33" sId="6" odxf="1" s="1" dxf="1">
    <nc r="I42">
      <f>I43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5334" sId="6" odxf="1" s="1" dxf="1">
    <nc r="J42">
      <f>J43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335" sId="6" odxf="1" s="1" dxf="1">
    <nc r="K42">
      <f>K43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5336" sId="6" odxf="1" s="1" dxf="1">
    <nc r="L42">
      <f>L43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M4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4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4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4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42:XFD42" start="0" length="0">
    <dxf>
      <font>
        <sz val="10"/>
        <color auto="1"/>
        <name val="Times New Roman Baltic"/>
        <family val="1"/>
        <charset val="186"/>
        <scheme val="none"/>
      </font>
    </dxf>
  </rfmt>
  <rcc rId="5337" sId="6" odxf="1" s="1" dxf="1">
    <nc r="A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338" sId="6" odxf="1" s="1" dxf="1">
    <nc r="B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39" sId="6" odxf="1" s="1" dxf="1">
    <nc r="C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4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E4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4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340" sId="6" odxf="1" s="1" dxf="1">
    <nc r="G43" t="inlineStr">
      <is>
        <t>Prekių ir paslaugų įsigijimo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341" sId="6" odxf="1" s="1" dxf="1">
    <nc r="H43">
      <v>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42" sId="6" odxf="1" s="1" dxf="1">
    <nc r="I43">
      <f>I44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43" sId="6" odxf="1" s="1" dxf="1">
    <nc r="J43">
      <f>J44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44" sId="6" odxf="1" s="1" dxf="1">
    <nc r="K43">
      <f>K44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45" sId="6" odxf="1" s="1" dxf="1">
    <nc r="L43">
      <f>L44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4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S4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43:XFD43" start="0" length="0">
    <dxf>
      <font>
        <sz val="10"/>
        <color auto="1"/>
        <name val="Times New Roman Baltic"/>
        <family val="1"/>
        <charset val="186"/>
        <scheme val="none"/>
      </font>
    </dxf>
  </rfmt>
  <rcc rId="5346" sId="6" odxf="1" s="1" dxf="1">
    <nc r="A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347" sId="6" odxf="1" s="1" dxf="1">
    <nc r="B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48" sId="6" odxf="1" s="1" dxf="1">
    <nc r="C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49" sId="6" odxf="1" s="1" dxf="1">
    <nc r="D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4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4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350" sId="6" odxf="1" s="1" dxf="1">
    <nc r="G44" t="inlineStr">
      <is>
        <t>Prekių ir paslaugų įsigijimo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351" sId="6" odxf="1" s="1" dxf="1">
    <nc r="H44">
      <v>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52" sId="6" odxf="1" s="1" dxf="1">
    <nc r="I44">
      <f>I45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53" sId="6" odxf="1" s="1" dxf="1">
    <nc r="J44">
      <f>J45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54" sId="6" odxf="1" s="1" dxf="1">
    <nc r="K44">
      <f>K45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355" sId="6" odxf="1" s="1" dxf="1">
    <nc r="L44">
      <f>L45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M4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4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44:XFD44" start="0" length="0">
    <dxf>
      <font>
        <sz val="10"/>
        <color auto="1"/>
        <name val="Times New Roman Baltic"/>
        <family val="1"/>
        <charset val="186"/>
        <scheme val="none"/>
      </font>
    </dxf>
  </rfmt>
  <rcc rId="5356" sId="6" odxf="1" s="1" dxf="1">
    <nc r="A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5357" sId="6" odxf="1" s="1" dxf="1">
    <nc r="B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358" sId="6" odxf="1" s="1" dxf="1">
    <nc r="C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5359" sId="6" odxf="1" s="1" dxf="1">
    <nc r="D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5360" sId="6" odxf="1" s="1" dxf="1">
    <nc r="E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fmt sheetId="6" s="1" sqref="F4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5361" sId="6" odxf="1" s="1" dxf="1">
    <nc r="G45" t="inlineStr">
      <is>
        <t>Prekių ir paslaugų įsigijimo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362" sId="6" odxf="1" s="1" dxf="1">
    <nc r="H45">
      <v>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63" sId="6" odxf="1" s="1" dxf="1">
    <nc r="I45">
      <f>SUM(I46:I60)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5364" sId="6" odxf="1" s="1" dxf="1">
    <nc r="J45">
      <f>SUM(J46:J60)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5365" sId="6" odxf="1" s="1" dxf="1">
    <nc r="K45">
      <f>SUM(K46:K60)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5366" sId="6" odxf="1" s="1" dxf="1">
    <nc r="L45">
      <f>SUM(L46:L60)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6" s="1" sqref="M4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4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45:XFD45" start="0" length="0">
    <dxf>
      <font>
        <sz val="10"/>
        <color auto="1"/>
        <name val="Times New Roman Baltic"/>
        <family val="1"/>
        <charset val="186"/>
        <scheme val="none"/>
      </font>
    </dxf>
  </rfmt>
  <rcc rId="5367" sId="6" odxf="1" s="1" dxf="1">
    <nc r="A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368" sId="6" odxf="1" s="1" dxf="1">
    <nc r="B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69" sId="6" odxf="1" s="1" dxf="1">
    <nc r="C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70" sId="6" odxf="1" s="1" dxf="1">
    <nc r="D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71" sId="6" odxf="1" s="1" dxf="1">
    <nc r="E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72" sId="6" odxf="1" s="1" dxf="1" numFmtId="4">
    <nc r="F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73" sId="6" odxf="1" s="1" dxf="1">
    <nc r="G46" t="inlineStr">
      <is>
        <t>Mitybos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74" sId="6" odxf="1" s="1" dxf="1">
    <nc r="H46">
      <v>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4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4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46:XFD46" start="0" length="0">
    <dxf>
      <font>
        <sz val="10"/>
        <color auto="1"/>
        <name val="Times New Roman Baltic"/>
        <family val="1"/>
        <charset val="186"/>
        <scheme val="none"/>
      </font>
    </dxf>
  </rfmt>
  <rcc rId="5375" sId="6" odxf="1" s="1" dxf="1">
    <nc r="A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376" sId="6" odxf="1" s="1" dxf="1">
    <nc r="B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77" sId="6" odxf="1" s="1" dxf="1">
    <nc r="C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78" sId="6" odxf="1" s="1" dxf="1">
    <nc r="D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79" sId="6" odxf="1" s="1" dxf="1">
    <nc r="E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80" sId="6" odxf="1" s="1" dxf="1">
    <nc r="F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81" sId="6" odxf="1" s="1" dxf="1">
    <nc r="G47" t="inlineStr">
      <is>
        <t>Medikamentų ir medicininių prekių bei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82" sId="6" odxf="1" s="1" dxf="1">
    <nc r="H47">
      <v>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4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4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47:XFD47" start="0" length="0">
    <dxf>
      <font>
        <sz val="10"/>
        <color auto="1"/>
        <name val="Times New Roman Baltic"/>
        <family val="1"/>
        <charset val="186"/>
        <scheme val="none"/>
      </font>
    </dxf>
  </rfmt>
  <rcc rId="5383" sId="6" odxf="1" s="1" dxf="1">
    <nc r="A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384" sId="6" odxf="1" s="1" dxf="1">
    <nc r="B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85" sId="6" odxf="1" s="1" dxf="1">
    <nc r="C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86" sId="6" odxf="1" s="1" dxf="1">
    <nc r="D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87" sId="6" odxf="1" s="1" dxf="1">
    <nc r="E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88" sId="6" odxf="1" s="1" dxf="1">
    <nc r="F4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89" sId="6" odxf="1" s="1" dxf="1">
    <nc r="G48" t="inlineStr">
      <is>
        <t>Ryšių įrangos ir ryšių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90" sId="6" odxf="1" s="1" dxf="1">
    <nc r="H48">
      <v>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4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4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48:XFD48" start="0" length="0">
    <dxf>
      <font>
        <sz val="10"/>
        <color auto="1"/>
        <name val="Times New Roman Baltic"/>
        <family val="1"/>
        <charset val="186"/>
        <scheme val="none"/>
      </font>
    </dxf>
  </rfmt>
  <rcc rId="5391" sId="6" odxf="1" s="1" dxf="1">
    <nc r="A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392" sId="6" odxf="1" s="1" dxf="1">
    <nc r="B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93" sId="6" odxf="1" s="1" dxf="1">
    <nc r="C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94" sId="6" odxf="1" s="1" dxf="1">
    <nc r="D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95" sId="6" odxf="1" s="1" dxf="1">
    <nc r="E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96" sId="6" odxf="1" s="1" dxf="1">
    <nc r="F4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97" sId="6" odxf="1" s="1" dxf="1">
    <nc r="G49" t="inlineStr">
      <is>
        <t>Transporto išlaikymo  ir transporto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398" sId="6" odxf="1" s="1" dxf="1">
    <nc r="H49">
      <v>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4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4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4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4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4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4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49:XFD49" start="0" length="0">
    <dxf>
      <font>
        <sz val="10"/>
        <color auto="1"/>
        <name val="Times New Roman Baltic"/>
        <family val="1"/>
        <charset val="186"/>
        <scheme val="none"/>
      </font>
    </dxf>
  </rfmt>
  <rcc rId="5399" sId="6" odxf="1" s="1" dxf="1">
    <nc r="A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400" sId="6" odxf="1" s="1" dxf="1">
    <nc r="B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401" sId="6" odxf="1" s="1" dxf="1">
    <nc r="C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402" sId="6" odxf="1" s="1" dxf="1">
    <nc r="D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403" sId="6" odxf="1" s="1" dxf="1">
    <nc r="E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404" sId="6" odxf="1" s="1" dxf="1">
    <nc r="F50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5405" sId="6" odxf="1" s="1" dxf="1">
    <nc r="G50" t="inlineStr">
      <is>
        <t>Aprangos ir patalynės įsigijimo bei priežiūros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406" sId="6" odxf="1" s="1" dxf="1">
    <nc r="H50">
      <v>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0:XFD50" start="0" length="0">
    <dxf>
      <font>
        <sz val="10"/>
        <color auto="1"/>
        <name val="Times New Roman Baltic"/>
        <family val="1"/>
        <charset val="186"/>
        <scheme val="none"/>
      </font>
    </dxf>
  </rfmt>
  <rcc rId="5407" sId="6" odxf="1" s="1" dxf="1">
    <nc r="A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08" sId="6" odxf="1" s="1" dxf="1">
    <nc r="B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09" sId="6" odxf="1" s="1" dxf="1">
    <nc r="C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10" sId="6" odxf="1" s="1" dxf="1">
    <nc r="D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11" sId="6" odxf="1" s="1" dxf="1">
    <nc r="E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12" sId="6" odxf="1" s="1" dxf="1">
    <nc r="F51">
      <v>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13" sId="6" odxf="1" s="1" dxf="1">
    <nc r="G51" t="inlineStr">
      <is>
        <t>Komandiruočių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14" sId="6" odxf="1" s="1" dxf="1">
    <nc r="H51">
      <v>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1:XFD51" start="0" length="0">
    <dxf>
      <font>
        <sz val="10"/>
        <color auto="1"/>
        <name val="Times New Roman Baltic"/>
        <family val="1"/>
        <charset val="186"/>
        <scheme val="none"/>
      </font>
    </dxf>
  </rfmt>
  <rcc rId="5415" sId="6" odxf="1" s="1" dxf="1">
    <nc r="A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5416" sId="6" odxf="1" s="1" dxf="1">
    <nc r="B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5417" sId="6" odxf="1" s="1" dxf="1">
    <nc r="C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5418" sId="6" odxf="1" s="1" dxf="1">
    <nc r="D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5419" sId="6" odxf="1" s="1" dxf="1">
    <nc r="E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5420" sId="6" odxf="1" s="1" dxf="1">
    <nc r="F52">
      <v>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5421" sId="6" odxf="1" s="1" dxf="1">
    <nc r="G52" t="inlineStr">
      <is>
        <t>Gyvenamųjų vietovių viešojo ūkio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5422" sId="6" odxf="1" s="1" dxf="1">
    <nc r="H52">
      <v>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5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6" s="1" sqref="J5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5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5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2:XFD52" start="0" length="0">
    <dxf>
      <font>
        <sz val="10"/>
        <color auto="1"/>
        <name val="Times New Roman Baltic"/>
        <family val="1"/>
        <charset val="186"/>
        <scheme val="none"/>
      </font>
    </dxf>
  </rfmt>
  <rcc rId="5423" sId="6" odxf="1" s="1" dxf="1">
    <nc r="A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24" sId="6" odxf="1" s="1" dxf="1">
    <nc r="B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25" sId="6" odxf="1" s="1" dxf="1">
    <nc r="C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26" sId="6" odxf="1" s="1" dxf="1">
    <nc r="D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27" sId="6" odxf="1" s="1" dxf="1">
    <nc r="E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28" sId="6" odxf="1" s="1" dxf="1">
    <nc r="F53">
      <v>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29" sId="6" odxf="1" s="1" dxf="1">
    <nc r="G53" t="inlineStr">
      <is>
        <t xml:space="preserve"> Materialiojo ir nematerialiojo turto nuomos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left" vertical="top" wrapText="1"/>
      <border outline="0">
        <top style="hair">
          <color indexed="64"/>
        </top>
        <bottom style="hair">
          <color indexed="64"/>
        </bottom>
      </border>
    </ndxf>
  </rcc>
  <rcc rId="5430" sId="6" odxf="1" s="1" dxf="1">
    <nc r="H53">
      <v>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5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5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5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5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3:XFD53" start="0" length="0">
    <dxf>
      <font>
        <sz val="10"/>
        <color auto="1"/>
        <name val="Times New Roman Baltic"/>
        <family val="1"/>
        <charset val="186"/>
        <scheme val="none"/>
      </font>
    </dxf>
  </rfmt>
  <rcc rId="5431" sId="6" odxf="1" s="1" dxf="1">
    <nc r="A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32" sId="6" odxf="1" s="1" dxf="1">
    <nc r="B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33" sId="6" odxf="1" s="1" dxf="1">
    <nc r="C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34" sId="6" odxf="1" s="1" dxf="1">
    <nc r="D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35" sId="6" odxf="1" s="1" dxf="1">
    <nc r="E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36" sId="6" odxf="1" s="1" dxf="1">
    <nc r="F54">
      <v>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37" sId="6" odxf="1" s="1" dxf="1">
    <nc r="G54" t="inlineStr">
      <is>
        <t>Materialiojo turto paprastojo remonto prekių ir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38" sId="6" odxf="1" s="1" dxf="1">
    <nc r="H54">
      <v>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4:XFD54" start="0" length="0">
    <dxf>
      <font>
        <sz val="10"/>
        <color auto="1"/>
        <name val="Times New Roman Baltic"/>
        <family val="1"/>
        <charset val="186"/>
        <scheme val="none"/>
      </font>
    </dxf>
  </rfmt>
  <rcc rId="5439" sId="6" odxf="1" s="1" dxf="1">
    <nc r="A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40" sId="6" odxf="1" s="1" dxf="1">
    <nc r="B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41" sId="6" odxf="1" s="1" dxf="1">
    <nc r="C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42" sId="6" odxf="1" s="1" dxf="1">
    <nc r="D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43" sId="6" odxf="1" s="1" dxf="1">
    <nc r="E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44" sId="6" odxf="1" s="1" dxf="1">
    <nc r="F55">
      <v>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45" sId="6" odxf="1" s="1" dxf="1">
    <nc r="G55" t="inlineStr">
      <is>
        <t>Kvalifikacijos kėlimo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46" sId="6" odxf="1" s="1" dxf="1">
    <nc r="H55">
      <v>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47" sId="6" odxf="1" s="1" dxf="1" numFmtId="4">
    <nc r="I55">
      <v>3500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48" sId="6" odxf="1" s="1" dxf="1" numFmtId="4">
    <nc r="J55">
      <v>3500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49" sId="6" odxf="1" s="1" dxf="1" numFmtId="4">
    <nc r="K5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L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5:XFD55" start="0" length="0">
    <dxf>
      <font>
        <sz val="10"/>
        <color auto="1"/>
        <name val="Times New Roman Baltic"/>
        <family val="1"/>
        <charset val="186"/>
        <scheme val="none"/>
      </font>
    </dxf>
  </rfmt>
  <rcc rId="5450" sId="6" odxf="1" s="1" dxf="1">
    <nc r="A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51" sId="6" odxf="1" s="1" dxf="1">
    <nc r="B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52" sId="6" odxf="1" s="1" dxf="1">
    <nc r="C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53" sId="6" odxf="1" s="1" dxf="1">
    <nc r="D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54" sId="6" odxf="1" s="1" dxf="1">
    <nc r="E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55" sId="6" odxf="1" s="1" dxf="1">
    <nc r="F56">
      <v>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56" sId="6" odxf="1" s="1" dxf="1">
    <nc r="G56" t="inlineStr">
      <is>
        <t>Ekspertų ir konsultantų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57" sId="6" odxf="1" s="1" dxf="1">
    <nc r="H56">
      <v>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6:XFD56" start="0" length="0">
    <dxf>
      <font>
        <sz val="10"/>
        <color auto="1"/>
        <name val="Times New Roman Baltic"/>
        <family val="1"/>
        <charset val="186"/>
        <scheme val="none"/>
      </font>
    </dxf>
  </rfmt>
  <rcc rId="5458" sId="6" odxf="1" s="1" dxf="1">
    <nc r="A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59" sId="6" odxf="1" s="1" dxf="1">
    <nc r="B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60" sId="6" odxf="1" s="1" dxf="1">
    <nc r="C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61" sId="6" odxf="1" s="1" dxf="1">
    <nc r="D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62" sId="6" odxf="1" s="1" dxf="1">
    <nc r="E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63" sId="6" odxf="1" s="1" dxf="1">
    <nc r="F57">
      <v>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64" sId="6" odxf="1" s="1" dxf="1">
    <nc r="G57" t="inlineStr">
      <is>
        <t>Komunalinių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65" sId="6" odxf="1" s="1" dxf="1">
    <nc r="H57">
      <v>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7:XFD57" start="0" length="0">
    <dxf>
      <font>
        <sz val="10"/>
        <color auto="1"/>
        <name val="Times New Roman Baltic"/>
        <family val="1"/>
        <charset val="186"/>
        <scheme val="none"/>
      </font>
    </dxf>
  </rfmt>
  <rcc rId="5466" sId="6" odxf="1" s="1" dxf="1">
    <nc r="A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67" sId="6" odxf="1" s="1" dxf="1">
    <nc r="B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68" sId="6" odxf="1" s="1" dxf="1">
    <nc r="C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69" sId="6" odxf="1" s="1" dxf="1">
    <nc r="D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70" sId="6" odxf="1" s="1" dxf="1">
    <nc r="E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71" sId="6" odxf="1" s="1" dxf="1">
    <nc r="F58">
      <v>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72" sId="6" odxf="1" s="1" dxf="1">
    <nc r="G58" t="inlineStr">
      <is>
        <t>Informacinių technologijų prekių ir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73" sId="6" odxf="1" s="1" dxf="1">
    <nc r="H58">
      <v>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74" sId="6" odxf="1" s="1" dxf="1" numFmtId="4">
    <nc r="I58">
      <v>2600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75" sId="6" odxf="1" s="1" dxf="1" numFmtId="4">
    <nc r="J58">
      <v>2600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76" sId="6" odxf="1" s="1" dxf="1" numFmtId="4">
    <nc r="K58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L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8:XFD58" start="0" length="0">
    <dxf>
      <font>
        <sz val="10"/>
        <color auto="1"/>
        <name val="Times New Roman Baltic"/>
        <family val="1"/>
        <charset val="186"/>
        <scheme val="none"/>
      </font>
    </dxf>
  </rfmt>
  <rcc rId="5477" sId="6" odxf="1" s="1" dxf="1">
    <nc r="A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78" sId="6" odxf="1" s="1" dxf="1">
    <nc r="B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79" sId="6" odxf="1" s="1" dxf="1">
    <nc r="C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80" sId="6" odxf="1" s="1" dxf="1">
    <nc r="D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81" sId="6" odxf="1" s="1" dxf="1">
    <nc r="E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82" sId="6" odxf="1" s="1" dxf="1">
    <nc r="F59">
      <v>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83" sId="6" odxf="1" s="1" dxf="1">
    <nc r="G59" t="inlineStr">
      <is>
        <t>Reprezentacinės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84" sId="6" odxf="1" s="1" dxf="1">
    <nc r="H59">
      <v>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5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5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5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5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5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5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59:XFD59" start="0" length="0">
    <dxf>
      <font>
        <sz val="10"/>
        <color auto="1"/>
        <name val="Times New Roman Baltic"/>
        <family val="1"/>
        <charset val="186"/>
        <scheme val="none"/>
      </font>
    </dxf>
  </rfmt>
  <rcc rId="5485" sId="6" odxf="1" s="1" dxf="1">
    <nc r="A6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486" sId="6" odxf="1" s="1" dxf="1">
    <nc r="B6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87" sId="6" odxf="1" s="1" dxf="1">
    <nc r="C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88" sId="6" odxf="1" s="1" dxf="1">
    <nc r="D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89" sId="6" odxf="1" s="1" dxf="1">
    <nc r="E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90" sId="6" odxf="1" s="1" dxf="1">
    <nc r="F60">
      <v>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91" sId="6" odxf="1" s="1" dxf="1">
    <nc r="G60" t="inlineStr">
      <is>
        <t>Kitų prekių ir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492" sId="6" odxf="1" s="1" dxf="1">
    <nc r="H60">
      <v>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93" sId="6" odxf="1" s="1" dxf="1" numFmtId="4">
    <nc r="I60">
      <v>11100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94" sId="6" odxf="1" s="1" dxf="1" numFmtId="4">
    <nc r="J60">
      <v>2800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95" sId="6" odxf="1" s="1" dxf="1" numFmtId="4">
    <nc r="K6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L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6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6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0:XFD60" start="0" length="0">
    <dxf>
      <font>
        <sz val="10"/>
        <color auto="1"/>
        <name val="Times New Roman Baltic"/>
        <family val="1"/>
        <charset val="186"/>
        <scheme val="none"/>
      </font>
    </dxf>
  </rfmt>
  <rcc rId="5496" sId="6" odxf="1" s="1" dxf="1">
    <nc r="A6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left style="hair">
          <color indexed="64"/>
        </left>
        <bottom style="hair">
          <color indexed="64"/>
        </bottom>
      </border>
    </ndxf>
  </rcc>
  <rcc rId="5497" sId="6" odxf="1" s="1" dxf="1">
    <nc r="B6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C61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D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E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6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5498" sId="6" odxf="1" s="1" dxf="1">
    <nc r="G61" t="inlineStr">
      <is>
        <t>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bottom style="hair">
          <color indexed="64"/>
        </bottom>
      </border>
    </ndxf>
  </rcc>
  <rcc rId="5499" sId="6" odxf="1" s="1" dxf="1">
    <nc r="H61">
      <v>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00" sId="6" odxf="1" s="1" dxf="1">
    <nc r="I61">
      <f>I62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5501" sId="6" odxf="1" s="1" dxf="1">
    <nc r="J61">
      <f>J62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5502" sId="6" odxf="1" s="1" dxf="1">
    <nc r="K61">
      <f>K62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5503" sId="6" odxf="1" s="1" dxf="1">
    <nc r="L61">
      <f>L62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M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61:XFD61" start="0" length="0">
    <dxf>
      <font>
        <sz val="10"/>
        <color auto="1"/>
        <name val="Times New Roman Baltic"/>
        <family val="1"/>
        <charset val="186"/>
        <scheme val="none"/>
      </font>
    </dxf>
  </rfmt>
  <rcc rId="5504" sId="6" odxf="1" s="1" dxf="1">
    <nc r="A6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05" sId="6" odxf="1" s="1" dxf="1">
    <nc r="B6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06" sId="6" odxf="1" s="1" dxf="1">
    <nc r="C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6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6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6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507" sId="6" odxf="1" s="1" dxf="1">
    <nc r="G62" t="inlineStr">
      <is>
        <t xml:space="preserve">Palūkanos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508" sId="6" odxf="1" s="1" dxf="1">
    <nc r="H62">
      <v>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09" sId="6" odxf="1" s="1" dxf="1">
    <nc r="I62">
      <f>SUM(I63+I68+I73)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10" sId="6" odxf="1" s="1" dxf="1">
    <nc r="J62">
      <f>SUM(J63+J68+J73)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11" sId="6" odxf="1" s="1" dxf="1">
    <nc r="K62">
      <f>SUM(K63+K68+K73)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12" sId="6" odxf="1" s="1" dxf="1">
    <nc r="L62">
      <f>SUM(L63+L68+L73)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6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6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S6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2:XFD62" start="0" length="0">
    <dxf>
      <font>
        <sz val="10"/>
        <color auto="1"/>
        <name val="Times New Roman Baltic"/>
        <family val="1"/>
        <charset val="186"/>
        <scheme val="none"/>
      </font>
    </dxf>
  </rfmt>
  <rcc rId="5513" sId="6" odxf="1" s="1" dxf="1">
    <nc r="A6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14" sId="6" odxf="1" s="1" dxf="1">
    <nc r="B6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15" sId="6" odxf="1" s="1" dxf="1">
    <nc r="C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16" sId="6" odxf="1" s="1" dxf="1">
    <nc r="D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6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6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517" sId="6" odxf="1" s="1" dxf="1">
    <nc r="G63" t="inlineStr">
      <is>
        <t>Palūkanos nerezidentams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518" sId="6" odxf="1" s="1" dxf="1">
    <nc r="H63">
      <v>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19" sId="6" odxf="1" s="1" dxf="1">
    <nc r="I63">
      <f>I64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20" sId="6" odxf="1" s="1" dxf="1">
    <nc r="J63">
      <f>J64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21" sId="6" odxf="1" s="1" dxf="1">
    <nc r="K63">
      <f>K64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22" sId="6" odxf="1" s="1" dxf="1">
    <nc r="L63">
      <f>L64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6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6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3:XFD63" start="0" length="0">
    <dxf>
      <font>
        <sz val="10"/>
        <color auto="1"/>
        <name val="Times New Roman Baltic"/>
        <family val="1"/>
        <charset val="186"/>
        <scheme val="none"/>
      </font>
    </dxf>
  </rfmt>
  <rcc rId="5523" sId="6" odxf="1" s="1" dxf="1">
    <nc r="A6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24" sId="6" odxf="1" s="1" dxf="1">
    <nc r="B6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25" sId="6" odxf="1" s="1" dxf="1">
    <nc r="C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26" sId="6" odxf="1" s="1" dxf="1">
    <nc r="D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27" sId="6" odxf="1" s="1" dxf="1">
    <nc r="E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6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528" sId="6" odxf="1" s="1" dxf="1">
    <nc r="G64" t="inlineStr">
      <is>
        <t>Palūkanos nerezidentams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529" sId="6" odxf="1" s="1" dxf="1">
    <nc r="H64">
      <v>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30" sId="6" odxf="1" s="1" dxf="1">
    <nc r="I64">
      <f>SUM(I65:I67)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31" sId="6" odxf="1" s="1" dxf="1">
    <nc r="J64">
      <f>SUM(J65:J67)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32" sId="6" odxf="1" s="1" dxf="1">
    <nc r="K64">
      <f>SUM(K65:K67)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33" sId="6" odxf="1" s="1" dxf="1">
    <nc r="L64">
      <f>SUM(L65:L67)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6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6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4:XFD64" start="0" length="0">
    <dxf>
      <font>
        <sz val="10"/>
        <color auto="1"/>
        <name val="Times New Roman Baltic"/>
        <family val="1"/>
        <charset val="186"/>
        <scheme val="none"/>
      </font>
    </dxf>
  </rfmt>
  <rcc rId="5534" sId="6" odxf="1" s="1" dxf="1">
    <nc r="A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35" sId="6" odxf="1" s="1" dxf="1">
    <nc r="B6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36" sId="6" odxf="1" s="1" dxf="1">
    <nc r="C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37" sId="6" odxf="1" s="1" dxf="1">
    <nc r="D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38" sId="6" odxf="1" s="1" dxf="1">
    <nc r="E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39" sId="6" odxf="1" s="1" dxf="1">
    <nc r="F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40" sId="6" odxf="1" s="1" dxf="1">
    <nc r="G65" t="inlineStr">
      <is>
        <t>Asignavimų valdytojų sumokėtos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541" sId="6" odxf="1" s="1" dxf="1">
    <nc r="H65">
      <v>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6" s="1" sqref="N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6" s="1" sqref="O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6" s="1" sqref="P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6" sqref="Q6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6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5:XFD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cc rId="5542" sId="6" odxf="1" s="1" dxf="1">
    <nc r="A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43" sId="6" odxf="1" s="1" dxf="1">
    <nc r="B6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544" sId="6" odxf="1" s="1" dxf="1">
    <nc r="C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545" sId="6" odxf="1" s="1" dxf="1">
    <nc r="D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546" sId="6" odxf="1" s="1" dxf="1">
    <nc r="E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547" sId="6" odxf="1" s="1" dxf="1">
    <nc r="F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5548" sId="6" odxf="1" s="1" dxf="1">
    <nc r="G66" t="inlineStr">
      <is>
        <t>Finansų ministerijos sumokėtos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549" sId="6" odxf="1" s="1" dxf="1">
    <nc r="H66">
      <v>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6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6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6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6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M6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6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6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6:XFD66" start="0" length="0">
    <dxf>
      <font>
        <sz val="10"/>
        <color auto="1"/>
        <name val="Times New Roman Baltic"/>
        <family val="1"/>
        <charset val="186"/>
        <scheme val="none"/>
      </font>
    </dxf>
  </rfmt>
  <rcc rId="5550" sId="6" odxf="1" s="1" dxf="1">
    <nc r="A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51" sId="6" odxf="1" s="1" dxf="1">
    <nc r="B6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52" sId="6" odxf="1" s="1" dxf="1">
    <nc r="C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53" sId="6" odxf="1" s="1" dxf="1">
    <nc r="D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54" sId="6" odxf="1" s="1" dxf="1">
    <nc r="E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55" sId="6" odxf="1" s="1" dxf="1">
    <nc r="F6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56" sId="6" odxf="1" s="1" dxf="1">
    <nc r="G67" t="inlineStr">
      <is>
        <t xml:space="preserve">Savivaldybių sumokėtos palūkanos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557" sId="6" odxf="1" s="1" dxf="1">
    <nc r="H67">
      <v>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6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6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6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7:XFD67" start="0" length="0">
    <dxf>
      <font>
        <sz val="10"/>
        <color auto="1"/>
        <name val="Times New Roman Baltic"/>
        <family val="1"/>
        <charset val="186"/>
        <scheme val="none"/>
      </font>
    </dxf>
  </rfmt>
  <rcc rId="5558" sId="6" odxf="1" s="1" dxf="1">
    <nc r="A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559" sId="6" odxf="1" s="1" dxf="1">
    <nc r="B6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560" sId="6" odxf="1" s="1" dxf="1">
    <nc r="C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561" sId="6" odxf="1" s="1" dxf="1">
    <nc r="D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E6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6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5562" sId="6" odxf="1" s="1" dxf="1">
    <nc r="G68" t="inlineStr">
      <is>
        <t xml:space="preserve">Palūkanos rezidentams, kitiems nei valdžios sektorius (tik už tiesioginę skolą)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563" sId="6" odxf="1" s="1" dxf="1">
    <nc r="H68">
      <v>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64" sId="6" odxf="1" s="1" dxf="1">
    <nc r="I68">
      <f>I69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5565" sId="6" odxf="1" s="1" dxf="1">
    <nc r="J68">
      <f>J69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5566" sId="6" odxf="1" s="1" dxf="1">
    <nc r="K68">
      <f>K69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567" sId="6" odxf="1" s="1" dxf="1">
    <nc r="L68">
      <f>L69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M6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6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6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8:XFD68" start="0" length="0">
    <dxf>
      <font>
        <sz val="10"/>
        <color auto="1"/>
        <name val="Times New Roman Baltic"/>
        <family val="1"/>
        <charset val="186"/>
        <scheme val="none"/>
      </font>
    </dxf>
  </rfmt>
  <rcc rId="5568" sId="6" odxf="1" s="1" dxf="1">
    <nc r="A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569" sId="6" odxf="1" s="1" dxf="1">
    <nc r="B6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5570" sId="6" odxf="1" s="1" dxf="1">
    <nc r="C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5571" sId="6" odxf="1" s="1" dxf="1">
    <nc r="D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5572" sId="6" odxf="1" s="1" dxf="1">
    <nc r="E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6" s="1" sqref="F6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5573" sId="6" odxf="1" s="1" dxf="1">
    <nc r="G69" t="inlineStr">
      <is>
        <t xml:space="preserve">Palūkanos rezidentams, kitiems nei valdžios sektorius (tik už tiesioginę skolą)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574" sId="6" odxf="1" s="1" dxf="1">
    <nc r="H69">
      <v>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75" sId="6" odxf="1" s="1" dxf="1">
    <nc r="I69">
      <f>SUM(I70:I72)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576" sId="6" odxf="1" s="1" dxf="1">
    <nc r="J69">
      <f>SUM(J70:J72)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5577" sId="6" odxf="1" s="1" dxf="1">
    <nc r="K69">
      <f>SUM(K70:K72)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5578" sId="6" odxf="1" s="1" dxf="1">
    <nc r="L69">
      <f>SUM(L70:L72)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6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6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6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6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6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6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69:XFD69" start="0" length="0">
    <dxf>
      <font>
        <sz val="10"/>
        <color auto="1"/>
        <name val="Times New Roman Baltic"/>
        <family val="1"/>
        <charset val="186"/>
        <scheme val="none"/>
      </font>
    </dxf>
  </rfmt>
  <rcc rId="5579" sId="6" odxf="1" s="1" dxf="1">
    <nc r="A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80" sId="6" odxf="1" s="1" dxf="1">
    <nc r="B7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81" sId="6" odxf="1" s="1" dxf="1">
    <nc r="C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82" sId="6" odxf="1" s="1" dxf="1">
    <nc r="D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83" sId="6" odxf="1" s="1" dxf="1">
    <nc r="E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84" sId="6" odxf="1" s="1" dxf="1">
    <nc r="F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85" sId="6" odxf="1" s="1" dxf="1">
    <nc r="G70" t="inlineStr">
      <is>
        <t>Asignavimų valdytojų sumokėtos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86" sId="6" odxf="1" s="1" dxf="1">
    <nc r="H70">
      <v>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6" s="1" sqref="N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6" s="1" sqref="O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6" s="1" sqref="P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6" sqref="Q7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7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70:XFD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cc rId="5587" sId="6" odxf="1" s="1" dxf="1">
    <nc r="A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88" sId="6" odxf="1" s="1" dxf="1">
    <nc r="B7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89" sId="6" odxf="1" s="1" dxf="1">
    <nc r="C7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90" sId="6" odxf="1" s="1" dxf="1">
    <nc r="D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91" sId="6" odxf="1" s="1" dxf="1">
    <nc r="E7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92" sId="6" odxf="1" s="1" dxf="1">
    <nc r="F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93" sId="6" odxf="1" s="1" dxf="1">
    <nc r="G71" t="inlineStr">
      <is>
        <t>Finansų ministerijos sumokėtos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594" sId="6" odxf="1" s="1" dxf="1">
    <nc r="H71">
      <v>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7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7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7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71:XFD71" start="0" length="0">
    <dxf>
      <font>
        <sz val="10"/>
        <color auto="1"/>
        <name val="Times New Roman Baltic"/>
        <family val="1"/>
        <charset val="186"/>
        <scheme val="none"/>
      </font>
    </dxf>
  </rfmt>
  <rcc rId="5595" sId="6" odxf="1" s="1" dxf="1">
    <nc r="A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96" sId="6" odxf="1" s="1" dxf="1">
    <nc r="B7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97" sId="6" odxf="1" s="1" dxf="1">
    <nc r="C7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98" sId="6" odxf="1" s="1" dxf="1">
    <nc r="D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599" sId="6" odxf="1" s="1" dxf="1">
    <nc r="E7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00" sId="6" odxf="1" s="1" dxf="1">
    <nc r="F7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01" sId="6" odxf="1" s="1" dxf="1">
    <nc r="G72" t="inlineStr">
      <is>
        <t xml:space="preserve">Savivaldybių sumokėtos palūkanos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02" sId="6" odxf="1" s="1" dxf="1">
    <nc r="H72">
      <v>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7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7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7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7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7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7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7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72:XFD72" start="0" length="0">
    <dxf>
      <font>
        <sz val="10"/>
        <color auto="1"/>
        <name val="Times New Roman Baltic"/>
        <family val="1"/>
        <charset val="186"/>
        <scheme val="none"/>
      </font>
    </dxf>
  </rfmt>
  <rcc rId="5603" sId="6" odxf="1" s="1" dxf="1">
    <nc r="A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04" sId="6" odxf="1" s="1" dxf="1">
    <nc r="B7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05" sId="6" odxf="1" s="1" dxf="1">
    <nc r="C7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06" sId="6" odxf="1" s="1" dxf="1">
    <nc r="D7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7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7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607" sId="6" odxf="1" s="1" dxf="1">
    <nc r="G73" t="inlineStr">
      <is>
        <r>
          <t>Palūkanos kitiems valdžios sektoriaus</t>
        </r>
        <r>
          <rPr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 xml:space="preserve"> subjektams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08" sId="6" odxf="1" s="1" dxf="1">
    <nc r="H73">
      <v>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09" sId="6" odxf="1" s="1" dxf="1">
    <nc r="I73">
      <f>I74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10" sId="6" odxf="1" s="1" dxf="1">
    <nc r="J73">
      <f>J74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11" sId="6" odxf="1" s="1" dxf="1">
    <nc r="K73">
      <f>K74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12" sId="6" odxf="1" s="1" dxf="1">
    <nc r="L73">
      <f>L74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7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7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7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73:XFD73" start="0" length="0">
    <dxf>
      <font>
        <sz val="10"/>
        <color auto="1"/>
        <name val="Times New Roman Baltic"/>
        <family val="1"/>
        <charset val="186"/>
        <scheme val="none"/>
      </font>
    </dxf>
  </rfmt>
  <rcc rId="5613" sId="6" odxf="1" s="1" dxf="1">
    <nc r="A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14" sId="6" odxf="1" s="1" dxf="1">
    <nc r="B7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15" sId="6" odxf="1" s="1" dxf="1">
    <nc r="C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16" sId="6" odxf="1" s="1" dxf="1">
    <nc r="D7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17" sId="6" odxf="1" s="1" dxf="1">
    <nc r="E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7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618" sId="6" odxf="1" s="1" dxf="1">
    <nc r="G74" t="inlineStr">
      <is>
        <r>
          <t>Palūkanos kitiems valdžios sektoriaus</t>
        </r>
        <r>
          <rPr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subjektams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19" sId="6" odxf="1" s="1" dxf="1">
    <nc r="H74">
      <v>45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20" sId="6" odxf="1" s="1" dxf="1">
    <nc r="I74">
      <f>SUM(I75:I77)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21" sId="6" odxf="1" s="1" dxf="1">
    <nc r="J74">
      <f>SUM(J75:J77)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22" sId="6" odxf="1" s="1" dxf="1">
    <nc r="K74">
      <f>SUM(K75:K77)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23" sId="6" odxf="1" s="1" dxf="1">
    <nc r="L74">
      <f>SUM(L75:L77)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7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7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7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74:XFD74" start="0" length="0">
    <dxf>
      <font>
        <sz val="10"/>
        <color auto="1"/>
        <name val="Times New Roman Baltic"/>
        <family val="1"/>
        <charset val="186"/>
        <scheme val="none"/>
      </font>
    </dxf>
  </rfmt>
  <rcc rId="5624" sId="6" odxf="1" s="1" dxf="1">
    <nc r="A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625" sId="6" odxf="1" s="1" dxf="1">
    <nc r="B7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26" sId="6" odxf="1" s="1" dxf="1">
    <nc r="C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27" sId="6" odxf="1" s="1" dxf="1">
    <nc r="D7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28" sId="6" odxf="1" s="1" dxf="1">
    <nc r="E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29" sId="6" odxf="1" s="1" dxf="1">
    <nc r="F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5630" sId="6" odxf="1" s="1" dxf="1">
    <nc r="G75" t="inlineStr">
      <is>
        <t>Palūkanos valstybės biudžetui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631" sId="6" odxf="1" s="1" dxf="1">
    <nc r="H75">
      <v>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M7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7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7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75:XFD75" start="0" length="0">
    <dxf>
      <font>
        <sz val="10"/>
        <color auto="1"/>
        <name val="Times New Roman Baltic"/>
        <family val="1"/>
        <charset val="186"/>
        <scheme val="none"/>
      </font>
    </dxf>
  </rfmt>
  <rcc rId="5632" sId="6" odxf="1" s="1" dxf="1">
    <nc r="A7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33" sId="6" odxf="1" s="1" dxf="1">
    <nc r="B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34" sId="6" odxf="1" s="1" dxf="1">
    <nc r="C7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35" sId="6" odxf="1" s="1" dxf="1">
    <nc r="D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36" sId="6" odxf="1" s="1" dxf="1">
    <nc r="E7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37" sId="6" odxf="1" s="1" dxf="1">
    <nc r="F7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38" sId="6" odxf="1" s="1" dxf="1">
    <nc r="G76" t="inlineStr">
      <is>
        <t>Palūkanos savivaldybių biudžetams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39" sId="6" odxf="1" s="1" dxf="1">
    <nc r="H76">
      <v>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7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7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7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7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7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7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76:XFD76" start="0" length="0">
    <dxf>
      <font>
        <sz val="10"/>
        <color auto="1"/>
        <name val="Times New Roman Baltic"/>
        <family val="1"/>
        <charset val="186"/>
        <scheme val="none"/>
      </font>
    </dxf>
  </rfmt>
  <rcc rId="5640" sId="6" odxf="1" s="1" dxf="1">
    <nc r="A7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641" sId="6" odxf="1" s="1" dxf="1">
    <nc r="B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42" sId="6" odxf="1" s="1" dxf="1">
    <nc r="C7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43" sId="6" odxf="1" s="1" dxf="1">
    <nc r="D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44" sId="6" odxf="1" s="1" dxf="1">
    <nc r="E7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45" sId="6" odxf="1" s="1" dxf="1">
    <nc r="F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5646" sId="6" odxf="1" s="1" dxf="1">
    <nc r="G77" t="inlineStr">
      <is>
        <t>Palūkanos nebiudžetiniams fondams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647" sId="6" odxf="1" s="1" dxf="1">
    <nc r="H77">
      <v>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7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7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7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7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M7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qref="Q7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qref="R7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6" s="1" sqref="A77:XFD77" start="0" length="0">
    <dxf>
      <font>
        <sz val="10"/>
        <color auto="1"/>
        <name val="Times New Roman Baltic"/>
        <family val="1"/>
        <charset val="186"/>
        <scheme val="none"/>
      </font>
    </dxf>
  </rfmt>
  <rcc rId="5648" sId="6" odxf="1" s="1" dxf="1">
    <nc r="A7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649" sId="6" odxf="1" s="1" dxf="1">
    <nc r="B7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50" sId="6" odxf="1" s="1" dxf="1">
    <nc r="C7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D7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E7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7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5651" sId="6" odxf="1" s="1" dxf="1">
    <nc r="G78" t="inlineStr">
      <is>
        <t>Žemės nuoma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652" sId="6" odxf="1" s="1" dxf="1">
    <nc r="H78">
      <v>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53" sId="6" odxf="1" s="1" dxf="1">
    <nc r="I78">
      <f>I79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54" sId="6" odxf="1" s="1" dxf="1">
    <nc r="J78">
      <f>J79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55" sId="6" odxf="1" s="1" dxf="1">
    <nc r="K78">
      <f>K79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56" sId="6" odxf="1" s="1" dxf="1">
    <nc r="L78">
      <f>L79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7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7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7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7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78:XFD78" start="0" length="0">
    <dxf>
      <font>
        <sz val="10"/>
        <color auto="1"/>
        <name val="Times New Roman Baltic"/>
        <family val="1"/>
        <charset val="186"/>
        <scheme val="none"/>
      </font>
    </dxf>
  </rfmt>
  <rcc rId="5657" sId="6" odxf="1" s="1" dxf="1">
    <nc r="A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658" sId="6" odxf="1" s="1" dxf="1">
    <nc r="B7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59" sId="6" odxf="1" s="1" dxf="1">
    <nc r="C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60" sId="6" odxf="1" s="1" dxf="1">
    <nc r="D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E7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7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5661" sId="6" odxf="1" s="1" dxf="1">
    <nc r="G79" t="inlineStr">
      <is>
        <t>Žemės nuoma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662" sId="6" odxf="1" s="1" dxf="1">
    <nc r="H79">
      <v>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63" sId="6" odxf="1" s="1" dxf="1">
    <nc r="I79">
      <f>I80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64" sId="6" odxf="1" s="1" dxf="1">
    <nc r="J79">
      <f>J80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65" sId="6" odxf="1" s="1" dxf="1">
    <nc r="K79">
      <f>K80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66" sId="6" odxf="1" s="1" dxf="1">
    <nc r="L79">
      <f>L80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7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7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7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7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7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7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7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79:XFD79" start="0" length="0">
    <dxf>
      <font>
        <sz val="10"/>
        <color auto="1"/>
        <name val="Times New Roman Baltic"/>
        <family val="1"/>
        <charset val="186"/>
        <scheme val="none"/>
      </font>
    </dxf>
  </rfmt>
  <rcc rId="5667" sId="6" odxf="1" s="1" dxf="1">
    <nc r="A8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668" sId="6" odxf="1" s="1" dxf="1">
    <nc r="B8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69" sId="6" odxf="1" s="1" dxf="1">
    <nc r="C8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70" sId="6" odxf="1" s="1" dxf="1">
    <nc r="D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71" sId="6" odxf="1" s="1" dxf="1">
    <nc r="E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8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5672" sId="6" odxf="1" s="1" dxf="1">
    <nc r="G80" t="inlineStr">
      <is>
        <t>Žemės nuoma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673" sId="6" odxf="1" s="1" dxf="1">
    <nc r="H80">
      <v>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74" sId="6" odxf="1" s="1" dxf="1">
    <nc r="I80">
      <f>SUM(I81)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75" sId="6" odxf="1" s="1" dxf="1">
    <nc r="J80">
      <f>SUM(J81)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76" sId="6" odxf="1" s="1" dxf="1">
    <nc r="K80">
      <f>SUM(K81)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77" sId="6" odxf="1" s="1" dxf="1">
    <nc r="L80">
      <f>SUM(L81)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8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8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8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8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8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8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8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80:XFD80" start="0" length="0">
    <dxf>
      <font>
        <sz val="10"/>
        <color auto="1"/>
        <name val="Times New Roman Baltic"/>
        <family val="1"/>
        <charset val="186"/>
        <scheme val="none"/>
      </font>
    </dxf>
  </rfmt>
  <rcc rId="5678" sId="6" odxf="1" s="1" dxf="1">
    <nc r="A8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679" sId="6" odxf="1" s="1" dxf="1">
    <nc r="B8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80" sId="6" odxf="1" s="1" dxf="1">
    <nc r="C8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81" sId="6" odxf="1" s="1" dxf="1">
    <nc r="D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82" sId="6" odxf="1" s="1" dxf="1">
    <nc r="E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683" sId="6" odxf="1" s="1" dxf="1">
    <nc r="F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5684" sId="6" odxf="1" s="1" dxf="1">
    <nc r="G81" t="inlineStr">
      <is>
        <t>Žemės nuoma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685" sId="6" odxf="1" s="1" dxf="1">
    <nc r="H81">
      <v>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81:XFD81" start="0" length="0">
    <dxf>
      <font>
        <sz val="10"/>
        <color auto="1"/>
        <name val="Times New Roman Baltic"/>
        <family val="1"/>
        <charset val="186"/>
        <scheme val="none"/>
      </font>
    </dxf>
  </rfmt>
  <rcc rId="5686" sId="6" odxf="1" s="1" dxf="1">
    <nc r="A8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87" sId="6" odxf="1" s="1" dxf="1">
    <nc r="B82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C82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82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82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82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688" sId="6" odxf="1" s="1" dxf="1">
    <nc r="G82" t="inlineStr">
      <is>
        <t xml:space="preserve">Subsidijos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89" sId="6" odxf="1" s="1" dxf="1">
    <nc r="H82">
      <v>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90" sId="6" odxf="1" s="1" dxf="1">
    <nc r="I82">
      <f>I83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91" sId="6" odxf="1" s="1" dxf="1">
    <nc r="J82">
      <f>J83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92" sId="6" odxf="1" s="1" dxf="1">
    <nc r="K82">
      <f>K83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93" sId="6" odxf="1" s="1" dxf="1">
    <nc r="L82">
      <f>L83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82:XFD82" start="0" length="0">
    <dxf>
      <font>
        <sz val="10"/>
        <color auto="1"/>
        <name val="Times New Roman Baltic"/>
        <family val="1"/>
        <charset val="186"/>
        <scheme val="none"/>
      </font>
    </dxf>
  </rfmt>
  <rcc rId="5694" sId="6" odxf="1" s="1" dxf="1">
    <nc r="A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95" sId="6" odxf="1" s="1" dxf="1">
    <nc r="B8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96" sId="6" odxf="1" s="1" dxf="1">
    <nc r="C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8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8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8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697" sId="6" odxf="1" s="1" dxf="1">
    <nc r="G83" t="inlineStr">
      <is>
        <t>Subsidijos iš biudžeto lėšų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698" sId="6" odxf="1" s="1" dxf="1">
    <nc r="H83">
      <v>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699" sId="6" odxf="1" s="1" dxf="1">
    <nc r="I83">
      <f>I84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00" sId="6" odxf="1" s="1" dxf="1">
    <nc r="J83">
      <f>J84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01" sId="6" odxf="1" s="1" dxf="1">
    <nc r="K83">
      <f>K84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02" sId="6" odxf="1" s="1" dxf="1">
    <nc r="L83">
      <f>L84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83:XFD83" start="0" length="0">
    <dxf>
      <font>
        <sz val="10"/>
        <color auto="1"/>
        <name val="Times New Roman Baltic"/>
        <family val="1"/>
        <charset val="186"/>
        <scheme val="none"/>
      </font>
    </dxf>
  </rfmt>
  <rcc rId="5703" sId="6" odxf="1" s="1" dxf="1">
    <nc r="A8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04" sId="6" odxf="1" s="1" dxf="1">
    <nc r="B8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05" sId="6" odxf="1" s="1" dxf="1">
    <nc r="C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06" sId="6" odxf="1" s="1" dxf="1">
    <nc r="D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8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8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707" sId="6" odxf="1" s="1" dxf="1">
    <nc r="G84" t="inlineStr">
      <is>
        <t>Subsidijos iš biudžeto lėšų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08" sId="6" odxf="1" s="1" dxf="1">
    <nc r="H84">
      <v>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09" sId="6" odxf="1" s="1" dxf="1">
    <nc r="I84">
      <f>I85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10" sId="6" odxf="1" s="1" dxf="1">
    <nc r="J84">
      <f>J85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11" sId="6" odxf="1" s="1" dxf="1">
    <nc r="K84">
      <f>K85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12" sId="6" odxf="1" s="1" dxf="1">
    <nc r="L84">
      <f>L85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84:XFD84" start="0" length="0">
    <dxf>
      <font>
        <sz val="10"/>
        <color auto="1"/>
        <name val="Times New Roman Baltic"/>
        <family val="1"/>
        <charset val="186"/>
        <scheme val="none"/>
      </font>
    </dxf>
  </rfmt>
  <rcc rId="5713" sId="6" odxf="1" s="1" dxf="1">
    <nc r="A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14" sId="6" odxf="1" s="1" dxf="1">
    <nc r="B8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15" sId="6" odxf="1" s="1" dxf="1">
    <nc r="C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16" sId="6" odxf="1" s="1" dxf="1">
    <nc r="D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17" sId="6" odxf="1" s="1" dxf="1">
    <nc r="E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8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718" sId="6" odxf="1" s="1" dxf="1">
    <nc r="G85" t="inlineStr">
      <is>
        <t>Subsidijos iš biudžeto lėšų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19" sId="6" odxf="1" s="1" dxf="1">
    <nc r="H85">
      <v>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20" sId="6" odxf="1" s="1" dxf="1">
    <nc r="I85">
      <f>SUM(I86:I88)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21" sId="6" odxf="1" s="1" dxf="1">
    <nc r="J85">
      <f>SUM(J86:J88)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22" sId="6" odxf="1" s="1" dxf="1">
    <nc r="K85">
      <f>SUM(K86:K88)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23" sId="6" odxf="1" s="1" dxf="1">
    <nc r="L85">
      <f>SUM(L86:L88)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85:XFD85" start="0" length="0">
    <dxf>
      <font>
        <sz val="10"/>
        <color auto="1"/>
        <name val="Times New Roman Baltic"/>
        <family val="1"/>
        <charset val="186"/>
        <scheme val="none"/>
      </font>
    </dxf>
  </rfmt>
  <rcc rId="5724" sId="6" odxf="1" s="1" dxf="1">
    <nc r="A8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25" sId="6" odxf="1" s="1" dxf="1">
    <nc r="B8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26" sId="6" odxf="1" s="1" dxf="1">
    <nc r="C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27" sId="6" odxf="1" s="1" dxf="1">
    <nc r="D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28" sId="6" odxf="1" s="1" dxf="1">
    <nc r="E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29" sId="6" odxf="1" s="1" dxf="1">
    <nc r="F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30" sId="6" odxf="1" s="1" dxf="1">
    <nc r="G86" t="inlineStr">
      <is>
        <t>Subsidijos importui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31" sId="6" odxf="1" s="1" dxf="1">
    <nc r="H86">
      <v>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86:XFD86" start="0" length="0">
    <dxf>
      <font>
        <sz val="10"/>
        <color auto="1"/>
        <name val="Times New Roman Baltic"/>
        <family val="1"/>
        <charset val="186"/>
        <scheme val="none"/>
      </font>
    </dxf>
  </rfmt>
  <rcc rId="5732" sId="6" odxf="1" s="1" dxf="1">
    <nc r="A8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33" sId="6" odxf="1" s="1" dxf="1">
    <nc r="B87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34" sId="6" odxf="1" s="1" dxf="1">
    <nc r="C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35" sId="6" odxf="1" s="1" dxf="1">
    <nc r="D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36" sId="6" odxf="1" s="1" dxf="1">
    <nc r="E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37" sId="6" odxf="1" s="1" dxf="1">
    <nc r="F8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38" sId="6" odxf="1" s="1" dxf="1">
    <nc r="G87" t="inlineStr">
      <is>
        <t>Subsidijos gaminiams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739" sId="6" odxf="1" s="1" dxf="1">
    <nc r="H87">
      <v>58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8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8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8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8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87:XFD87" start="0" length="0">
    <dxf>
      <font>
        <sz val="10"/>
        <color auto="1"/>
        <name val="Times New Roman Baltic"/>
        <family val="1"/>
        <charset val="186"/>
        <scheme val="none"/>
      </font>
    </dxf>
  </rfmt>
  <rcc rId="5740" sId="6" odxf="1" s="1" dxf="1">
    <nc r="A8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41" sId="6" odxf="1" s="1" dxf="1">
    <nc r="B88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42" sId="6" odxf="1" s="1" dxf="1">
    <nc r="C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43" sId="6" odxf="1" s="1" dxf="1">
    <nc r="D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44" sId="6" odxf="1" s="1" dxf="1">
    <nc r="E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45" sId="6" odxf="1" s="1" dxf="1">
    <nc r="F8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46" sId="6" odxf="1" s="1" dxf="1">
    <nc r="G88" t="inlineStr">
      <is>
        <t>Subsidijos gamybai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747" sId="6" odxf="1" s="1" dxf="1">
    <nc r="H88">
      <v>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8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8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8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8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88:XFD88" start="0" length="0">
    <dxf>
      <font>
        <sz val="10"/>
        <color auto="1"/>
        <name val="Times New Roman Baltic"/>
        <family val="1"/>
        <charset val="186"/>
        <scheme val="none"/>
      </font>
    </dxf>
  </rfmt>
  <rcc rId="5748" sId="6" odxf="1" s="1" dxf="1">
    <nc r="A8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49" sId="6" odxf="1" s="1" dxf="1">
    <nc r="B8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C8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8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8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89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750" sId="6" odxf="1" s="1" dxf="1">
    <nc r="G89" t="inlineStr">
      <is>
        <t xml:space="preserve">Dotacijos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751" sId="6" odxf="1" s="1" dxf="1">
    <nc r="H89">
      <v>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52" sId="6" odxf="1" s="1" dxf="1">
    <nc r="I89">
      <f>SUM(I90+I95+I100)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53" sId="6" odxf="1" s="1" dxf="1">
    <nc r="J89">
      <f>SUM(J90+J95+J100)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54" sId="6" odxf="1" s="1" dxf="1">
    <nc r="K89">
      <f>SUM(K90+K95+K100)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55" sId="6" odxf="1" s="1" dxf="1">
    <nc r="L89">
      <f>SUM(L90+L95+L100)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89:XFD89" start="0" length="0">
    <dxf>
      <font>
        <sz val="10"/>
        <color auto="1"/>
        <name val="Times New Roman Baltic"/>
        <family val="1"/>
        <charset val="186"/>
        <scheme val="none"/>
      </font>
    </dxf>
  </rfmt>
  <rcc rId="5756" sId="6" odxf="1" s="1" dxf="1">
    <nc r="A9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757" sId="6" odxf="1" s="1" dxf="1">
    <nc r="B90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758" sId="6" odxf="1" s="1" dxf="1">
    <nc r="C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D9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E9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9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cc rId="5759" sId="6" odxf="1" s="1" dxf="1">
    <nc r="G90" t="inlineStr">
      <is>
        <t xml:space="preserve">Dotacijos užsienio valstybėms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760" sId="6" odxf="1" s="1" dxf="1">
    <nc r="H90">
      <v>61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61" sId="6" odxf="1" s="1" dxf="1">
    <nc r="I90">
      <f>I91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5762" sId="6" odxf="1" s="1" dxf="1">
    <nc r="J90">
      <f>J91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5763" sId="6" odxf="1" s="1" dxf="1">
    <nc r="K90">
      <f>K91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764" sId="6" odxf="1" s="1" dxf="1">
    <nc r="L90">
      <f>L91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90:XFD90" start="0" length="0">
    <dxf>
      <font>
        <sz val="10"/>
        <color auto="1"/>
        <name val="Times New Roman Baltic"/>
        <family val="1"/>
        <charset val="186"/>
        <scheme val="none"/>
      </font>
    </dxf>
  </rfmt>
  <rcc rId="5765" sId="6" odxf="1" s="1" dxf="1">
    <nc r="A9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66" sId="6" odxf="1" s="1" dxf="1">
    <nc r="B91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67" sId="6" odxf="1" s="1" dxf="1">
    <nc r="C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68" sId="6" odxf="1" s="1" dxf="1">
    <nc r="D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9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9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769" sId="6" odxf="1" s="1" dxf="1">
    <nc r="G91" t="inlineStr">
      <is>
        <t xml:space="preserve">Dotacijos užsienio valstybėms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770" sId="6" odxf="1" s="1" dxf="1">
    <nc r="H91">
      <v>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71" sId="6" odxf="1" s="1" dxf="1">
    <nc r="I91">
      <f>I92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72" sId="6" odxf="1" s="1" dxf="1">
    <nc r="J91">
      <f>J92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73" sId="6" odxf="1" s="1" dxf="1">
    <nc r="K91">
      <f>K92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74" sId="6" odxf="1" s="1" dxf="1">
    <nc r="L91">
      <f>L92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91:XFD91" start="0" length="0">
    <dxf>
      <font>
        <sz val="10"/>
        <color auto="1"/>
        <name val="Times New Roman Baltic"/>
        <family val="1"/>
        <charset val="186"/>
        <scheme val="none"/>
      </font>
    </dxf>
  </rfmt>
  <rcc rId="5775" sId="6" odxf="1" s="1" dxf="1">
    <nc r="A9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76" sId="6" odxf="1" s="1" dxf="1">
    <nc r="B92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77" sId="6" odxf="1" s="1" dxf="1">
    <nc r="C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78" sId="6" odxf="1" s="1" dxf="1">
    <nc r="D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79" sId="6" odxf="1" s="1" dxf="1">
    <nc r="E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9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780" sId="6" odxf="1" s="1" dxf="1">
    <nc r="G92" t="inlineStr">
      <is>
        <t xml:space="preserve">Dotacijos užsienio valstybėms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781" sId="6" odxf="1" s="1" dxf="1">
    <nc r="H92">
      <v>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82" sId="6" odxf="1" s="1" dxf="1">
    <nc r="I92">
      <f>SUM(I93:I94)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83" sId="6" odxf="1" s="1" dxf="1">
    <nc r="J92">
      <f>SUM(J93:J94)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784" sId="6" odxf="1" s="1" dxf="1">
    <nc r="K92">
      <f>SUM(K93:K94)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85" sId="6" odxf="1" s="1" dxf="1">
    <nc r="L92">
      <f>SUM(L93:L94)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92:XFD92" start="0" length="0">
    <dxf>
      <font>
        <sz val="10"/>
        <color auto="1"/>
        <name val="Times New Roman Baltic"/>
        <family val="1"/>
        <charset val="186"/>
        <scheme val="none"/>
      </font>
    </dxf>
  </rfmt>
  <rcc rId="5786" sId="6" odxf="1" s="1" dxf="1">
    <nc r="A9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87" sId="6" odxf="1" s="1" dxf="1">
    <nc r="B93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88" sId="6" odxf="1" s="1" dxf="1">
    <nc r="C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89" sId="6" odxf="1" s="1" dxf="1">
    <nc r="D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90" sId="6" odxf="1" s="1" dxf="1">
    <nc r="E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91" sId="6" odxf="1" s="1" dxf="1">
    <nc r="F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92" sId="6" odxf="1" s="1" dxf="1">
    <nc r="G93" t="inlineStr">
      <is>
        <t>Dotacijos užsienio valstybėms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793" sId="6" odxf="1" s="1" dxf="1">
    <nc r="H93">
      <v>64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93:XFD93" start="0" length="0">
    <dxf>
      <font>
        <sz val="10"/>
        <color auto="1"/>
        <name val="Times New Roman Baltic"/>
        <family val="1"/>
        <charset val="186"/>
        <scheme val="none"/>
      </font>
    </dxf>
  </rfmt>
  <rcc rId="5794" sId="6" odxf="1" s="1" dxf="1">
    <nc r="A9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95" sId="6" odxf="1" s="1" dxf="1">
    <nc r="B9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96" sId="6" odxf="1" s="1" dxf="1">
    <nc r="C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97" sId="6" odxf="1" s="1" dxf="1">
    <nc r="D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98" sId="6" odxf="1" s="1" dxf="1">
    <nc r="E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799" sId="6" odxf="1" s="1" dxf="1">
    <nc r="F9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00" sId="6" odxf="1" s="1" dxf="1">
    <nc r="G94" t="inlineStr">
      <is>
        <t>Dotacijos užsienio valstybėms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01" sId="6" odxf="1" s="1" dxf="1">
    <nc r="H94">
      <v>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94:XFD94" start="0" length="0">
    <dxf>
      <font>
        <sz val="10"/>
        <color auto="1"/>
        <name val="Times New Roman Baltic"/>
        <family val="1"/>
        <charset val="186"/>
        <scheme val="none"/>
      </font>
    </dxf>
  </rfmt>
  <rcc rId="5802" sId="6" odxf="1" s="1" dxf="1">
    <nc r="A9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03" sId="6" odxf="1" s="1" dxf="1">
    <nc r="B9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04" sId="6" odxf="1" s="1" dxf="1">
    <nc r="C9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9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9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9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805" sId="6" odxf="1" s="1" dxf="1">
    <nc r="G95" t="inlineStr">
      <is>
        <t xml:space="preserve">Dotacijos tarptautinėms organizacijoms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06" sId="6" odxf="1" s="1" dxf="1">
    <nc r="H95">
      <v>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07" sId="6" odxf="1" s="1" dxf="1">
    <nc r="I95">
      <f>I96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08" sId="6" odxf="1" s="1" dxf="1">
    <nc r="J95">
      <f>J96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09" sId="6" odxf="1" s="1" dxf="1">
    <nc r="K95">
      <f>K96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10" sId="6" odxf="1" s="1" dxf="1">
    <nc r="L95">
      <f>L96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95:XFD95" start="0" length="0">
    <dxf>
      <font>
        <sz val="10"/>
        <color auto="1"/>
        <name val="Times New Roman Baltic"/>
        <family val="1"/>
        <charset val="186"/>
        <scheme val="none"/>
      </font>
    </dxf>
  </rfmt>
  <rcc rId="5811" sId="6" odxf="1" s="1" dxf="1">
    <nc r="A9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12" sId="6" odxf="1" s="1" dxf="1">
    <nc r="B9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13" sId="6" odxf="1" s="1" dxf="1">
    <nc r="C9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14" sId="6" odxf="1" s="1" dxf="1">
    <nc r="D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9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9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815" sId="6" odxf="1" s="1" dxf="1">
    <nc r="G96" t="inlineStr">
      <is>
        <t xml:space="preserve">Dotacijos tarptautinėms organizacijoms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16" sId="6" odxf="1" s="1" dxf="1">
    <nc r="H96">
      <v>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17" sId="6" odxf="1" s="1" dxf="1">
    <nc r="I96">
      <f>I97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18" sId="6" odxf="1" s="1" dxf="1">
    <nc r="J96">
      <f>J97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19" sId="6" odxf="1" s="1" dxf="1">
    <nc r="K96">
      <f>K97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20" sId="6" odxf="1" s="1" dxf="1">
    <nc r="L96">
      <f>L97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96:XFD96" start="0" length="0">
    <dxf>
      <font>
        <sz val="10"/>
        <color auto="1"/>
        <name val="Times New Roman Baltic"/>
        <family val="1"/>
        <charset val="186"/>
        <scheme val="none"/>
      </font>
    </dxf>
  </rfmt>
  <rcc rId="5821" sId="6" odxf="1" s="1" dxf="1">
    <nc r="A9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22" sId="6" odxf="1" s="1" dxf="1">
    <nc r="B9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23" sId="6" odxf="1" s="1" dxf="1">
    <nc r="C9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24" sId="6" odxf="1" s="1" dxf="1">
    <nc r="D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25" sId="6" odxf="1" s="1" dxf="1">
    <nc r="E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9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826" sId="6" odxf="1" s="1" dxf="1">
    <nc r="G97" t="inlineStr">
      <is>
        <t xml:space="preserve">Dotacijos tarptautinėms organizacijoms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27" sId="6" odxf="1" s="1" dxf="1">
    <nc r="H97">
      <v>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28" sId="6" odxf="1" s="1" dxf="1">
    <nc r="I97">
      <f>SUM(I98:I99)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29" sId="6" odxf="1" s="1" dxf="1">
    <nc r="J97">
      <f>SUM(J98:J99)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30" sId="6" odxf="1" s="1" dxf="1">
    <nc r="K97">
      <f>SUM(K98:K99)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31" sId="6" odxf="1" s="1" dxf="1">
    <nc r="L97">
      <f>SUM(L98:L99)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97:XFD97" start="0" length="0">
    <dxf>
      <font>
        <sz val="10"/>
        <color auto="1"/>
        <name val="Times New Roman Baltic"/>
        <family val="1"/>
        <charset val="186"/>
        <scheme val="none"/>
      </font>
    </dxf>
  </rfmt>
  <rcc rId="5832" sId="6" odxf="1" s="1" dxf="1">
    <nc r="A9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33" sId="6" odxf="1" s="1" dxf="1">
    <nc r="B9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34" sId="6" odxf="1" s="1" dxf="1">
    <nc r="C9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35" sId="6" odxf="1" s="1" dxf="1">
    <nc r="D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36" sId="6" odxf="1" s="1" dxf="1">
    <nc r="E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37" sId="6" odxf="1" s="1" dxf="1">
    <nc r="F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38" sId="6" odxf="1" s="1" dxf="1">
    <nc r="G98" t="inlineStr">
      <is>
        <t>Dotacijos tarptautinėms organizacijoms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39" sId="6" odxf="1" s="1" dxf="1">
    <nc r="H98">
      <v>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98:XFD98" start="0" length="0">
    <dxf>
      <font>
        <sz val="10"/>
        <color auto="1"/>
        <name val="Times New Roman Baltic"/>
        <family val="1"/>
        <charset val="186"/>
        <scheme val="none"/>
      </font>
    </dxf>
  </rfmt>
  <rcc rId="5840" sId="6" odxf="1" s="1" dxf="1">
    <nc r="A9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41" sId="6" odxf="1" s="1" dxf="1">
    <nc r="B9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42" sId="6" odxf="1" s="1" dxf="1">
    <nc r="C9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43" sId="6" odxf="1" s="1" dxf="1">
    <nc r="D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44" sId="6" odxf="1" s="1" dxf="1">
    <nc r="E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45" sId="6" odxf="1" s="1" dxf="1">
    <nc r="F9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46" sId="6" odxf="1" s="1" dxf="1">
    <nc r="G99" t="inlineStr">
      <is>
        <t xml:space="preserve">Dotacijos tarptautinėms organizacijoms turtui įsigyti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47" sId="6" odxf="1" s="1" dxf="1">
    <nc r="H99">
      <v>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99:XFD99" start="0" length="0">
    <dxf>
      <font>
        <sz val="10"/>
        <color auto="1"/>
        <name val="Times New Roman Baltic"/>
        <family val="1"/>
        <charset val="186"/>
        <scheme val="none"/>
      </font>
    </dxf>
  </rfmt>
  <rcc rId="5848" sId="6" odxf="1" s="1" dxf="1">
    <nc r="A10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49" sId="6" odxf="1" s="1" dxf="1">
    <nc r="B100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50" sId="6" odxf="1" s="1" dxf="1">
    <nc r="C10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10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E10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0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851" sId="6" odxf="1" s="1" dxf="1">
    <nc r="G100" t="inlineStr">
      <is>
        <t>Dotacijos kitiems valdžios sektoriaus subjektams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52" sId="6" odxf="1" s="1" dxf="1">
    <nc r="H100">
      <v>71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53" sId="6" odxf="1" s="1" dxf="1">
    <nc r="I100">
      <f>I101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54" sId="6" odxf="1" s="1" dxf="1">
    <nc r="J100">
      <f>J101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55" sId="6" odxf="1" s="1" dxf="1">
    <nc r="K100">
      <f>K101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56" sId="6" odxf="1" s="1" dxf="1">
    <nc r="L100">
      <f>L101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00:XFD100" start="0" length="0">
    <dxf>
      <font>
        <sz val="10"/>
        <color auto="1"/>
        <name val="Times New Roman Baltic"/>
        <family val="1"/>
        <charset val="186"/>
        <scheme val="none"/>
      </font>
    </dxf>
  </rfmt>
  <rcc rId="5857" sId="6" odxf="1" s="1" dxf="1">
    <nc r="A10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58" sId="6" odxf="1" s="1" dxf="1">
    <nc r="B101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59" sId="6" odxf="1" s="1" dxf="1">
    <nc r="C10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60" sId="6" odxf="1" s="1" dxf="1">
    <nc r="D1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10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0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861" sId="6" odxf="1" s="1" dxf="1">
    <nc r="G101" t="inlineStr">
      <is>
        <t>Dotacijos kitiems valdžios sektoriaus subjektams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62" sId="6" odxf="1" s="1" dxf="1">
    <nc r="H101">
      <v>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63" sId="6" odxf="1" s="1" dxf="1">
    <nc r="I101">
      <f>I102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64" sId="6" odxf="1" s="1" dxf="1">
    <nc r="J101">
      <f>J102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65" sId="6" odxf="1" s="1" dxf="1">
    <nc r="K101">
      <f>K102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66" sId="6" odxf="1" s="1" dxf="1">
    <nc r="L101">
      <f>L102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01:XFD101" start="0" length="0">
    <dxf>
      <font>
        <sz val="10"/>
        <color auto="1"/>
        <name val="Times New Roman Baltic"/>
        <family val="1"/>
        <charset val="186"/>
        <scheme val="none"/>
      </font>
    </dxf>
  </rfmt>
  <rcc rId="5867" sId="6" odxf="1" s="1" dxf="1">
    <nc r="A10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5868" sId="6" odxf="1" s="1" dxf="1">
    <nc r="B102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869" sId="6" odxf="1" s="1" dxf="1">
    <nc r="C1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5870" sId="6" odxf="1" s="1" dxf="1">
    <nc r="D1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5871" sId="6" odxf="1" s="1" dxf="1">
    <nc r="E1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fmt sheetId="6" s="1" sqref="F10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dxf>
  </rfmt>
  <rcc rId="5872" sId="6" odxf="1" s="1" dxf="1">
    <nc r="G102" t="inlineStr">
      <is>
        <t>Dotacijos kitiems valdžios sektoriaus subjektams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873" sId="6" odxf="1" s="1" dxf="1">
    <nc r="H102">
      <v>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74" sId="6" odxf="1" s="1" dxf="1">
    <nc r="I102">
      <f>SUM(I103:I104)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875" sId="6" odxf="1" s="1" dxf="1">
    <nc r="J102">
      <f>SUM(J103:J104)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5876" sId="6" odxf="1" s="1" dxf="1">
    <nc r="K102">
      <f>SUM(K103:K104)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5877" sId="6" odxf="1" s="1" dxf="1">
    <nc r="L102">
      <f>SUM(L103:L104)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A102:XFD102" start="0" length="0">
    <dxf>
      <font>
        <sz val="10"/>
        <color auto="1"/>
        <name val="Times New Roman Baltic"/>
        <family val="1"/>
        <charset val="186"/>
        <scheme val="none"/>
      </font>
    </dxf>
  </rfmt>
  <rcc rId="5878" sId="6" odxf="1" s="1" dxf="1">
    <nc r="A10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879" sId="6" odxf="1" s="1" dxf="1">
    <nc r="B103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80" sId="6" odxf="1" s="1" dxf="1">
    <nc r="C1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81" sId="6" odxf="1" s="1" dxf="1">
    <nc r="D1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82" sId="6" odxf="1" s="1" dxf="1">
    <nc r="E1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83" sId="6" odxf="1" s="1" dxf="1">
    <nc r="F1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884" sId="6" odxf="1" s="1" dxf="1">
    <nc r="G103" t="inlineStr">
      <is>
        <t>Dotacijos kitiems valdžios sektoriaus subjektams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885" sId="6" odxf="1" s="1" dxf="1">
    <nc r="H103">
      <v>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03:XFD103" start="0" length="0">
    <dxf>
      <font>
        <sz val="10"/>
        <color auto="1"/>
        <name val="Times New Roman Baltic"/>
        <family val="1"/>
        <charset val="186"/>
        <scheme val="none"/>
      </font>
    </dxf>
  </rfmt>
  <rcc rId="5886" sId="6" odxf="1" s="1" dxf="1">
    <nc r="A10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5887" sId="6" odxf="1" s="1" dxf="1">
    <nc r="B10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888" sId="6" odxf="1" s="1" dxf="1">
    <nc r="C1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5889" sId="6" odxf="1" s="1" dxf="1">
    <nc r="D1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5890" sId="6" odxf="1" s="1" dxf="1">
    <nc r="E1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891" sId="6" odxf="1" s="1" dxf="1">
    <nc r="F10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ndxf>
  </rcc>
  <rcc rId="5892" sId="6" odxf="1" s="1" dxf="1">
    <nc r="G104" t="inlineStr">
      <is>
        <t>Dotacijos savivaldybėms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893" sId="6" odxf="1" s="1" dxf="1">
    <nc r="H104">
      <v>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04:XFD104" start="0" length="0">
    <dxf>
      <font>
        <sz val="10"/>
        <color auto="1"/>
        <name val="Times New Roman Baltic"/>
        <family val="1"/>
        <charset val="186"/>
        <scheme val="none"/>
      </font>
    </dxf>
  </rfmt>
  <rcc rId="5894" sId="6" odxf="1" s="1" dxf="1">
    <nc r="A10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5895" sId="6" odxf="1" s="1" dxf="1">
    <nc r="B10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896" sId="6" odxf="1" s="1" dxf="1">
    <nc r="C10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</border>
    </ndxf>
  </rcc>
  <rcc rId="5897" sId="6" odxf="1" s="1" dxf="1">
    <nc r="D10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fmt sheetId="6" s="1" sqref="E105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dxf>
  </rfmt>
  <rfmt sheetId="6" s="1" sqref="F105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dxf>
  </rfmt>
  <rcc rId="5898" sId="6" odxf="1" s="1" dxf="1">
    <nc r="G105" t="inlineStr">
      <is>
        <t>Dotacijos kitiems valdžios sektoriaus subjektams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899" sId="6" odxf="1" s="1" dxf="1">
    <nc r="H105">
      <v>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00" sId="6" odxf="1" s="1" dxf="1">
    <nc r="I105">
      <f>I106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901" sId="6" odxf="1" s="1" dxf="1">
    <nc r="J105">
      <f>J106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902" sId="6" odxf="1" s="1" dxf="1">
    <nc r="K105">
      <f>K106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903" sId="6" odxf="1" s="1" dxf="1">
    <nc r="L105">
      <f>L106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A105:XFD105" start="0" length="0">
    <dxf>
      <font>
        <sz val="10"/>
        <color auto="1"/>
        <name val="Times New Roman Baltic"/>
        <family val="1"/>
        <charset val="186"/>
        <scheme val="none"/>
      </font>
    </dxf>
  </rfmt>
  <rcc rId="5904" sId="6" odxf="1" s="1" dxf="1">
    <nc r="A10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5905" sId="6" odxf="1" s="1" dxf="1">
    <nc r="B10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906" sId="6" odxf="1" s="1" dxf="1">
    <nc r="C10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</border>
    </ndxf>
  </rcc>
  <rcc rId="5907" sId="6" odxf="1" s="1" dxf="1">
    <nc r="D10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908" sId="6" odxf="1" s="1" dxf="1">
    <nc r="E1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fmt sheetId="6" s="1" sqref="F106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dxf>
  </rfmt>
  <rcc rId="5909" sId="6" odxf="1" s="1" dxf="1">
    <nc r="G106" t="inlineStr">
      <is>
        <t>Dotacijos kitiems valdžios sektoriaus subjektams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910" sId="6" odxf="1" s="1" dxf="1">
    <nc r="H106">
      <v>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11" sId="6" odxf="1" s="1" dxf="1">
    <nc r="I106">
      <f>SUM(I107:I108)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912" sId="6" odxf="1" s="1" dxf="1">
    <nc r="J106">
      <f>SUM(J107:J108)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913" sId="6" odxf="1" s="1" dxf="1">
    <nc r="K106">
      <f>SUM(K107:K108)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914" sId="6" odxf="1" s="1" dxf="1">
    <nc r="L106">
      <f>SUM(L107:L108)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A106:XFD106" start="0" length="0">
    <dxf>
      <font>
        <sz val="10"/>
        <color auto="1"/>
        <name val="Times New Roman Baltic"/>
        <family val="1"/>
        <charset val="186"/>
        <scheme val="none"/>
      </font>
    </dxf>
  </rfmt>
  <rcc rId="5915" sId="6" odxf="1" s="1" dxf="1">
    <nc r="A10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5916" sId="6" odxf="1" s="1" dxf="1">
    <nc r="B10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917" sId="6" odxf="1" s="1" dxf="1">
    <nc r="C1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</border>
    </ndxf>
  </rcc>
  <rcc rId="5918" sId="6" odxf="1" s="1" dxf="1">
    <nc r="D10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919" sId="6" odxf="1" s="1" dxf="1">
    <nc r="E1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920" sId="6" odxf="1" s="1" dxf="1">
    <nc r="F1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ndxf>
  </rcc>
  <rcc rId="5921" sId="6" odxf="1" s="1" dxf="1">
    <nc r="G107" t="inlineStr">
      <is>
        <t>Dotacijos kitiems valdžios sektoriaus subjektams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922" sId="6" odxf="1" s="1" dxf="1">
    <nc r="H107">
      <v>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07:XFD107" start="0" length="0">
    <dxf>
      <font>
        <sz val="10"/>
        <color auto="1"/>
        <name val="Times New Roman Baltic"/>
        <family val="1"/>
        <charset val="186"/>
        <scheme val="none"/>
      </font>
    </dxf>
  </rfmt>
  <rcc rId="5923" sId="6" odxf="1" s="1" dxf="1">
    <nc r="A1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5924" sId="6" odxf="1" s="1" dxf="1">
    <nc r="B10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925" sId="6" odxf="1" s="1" dxf="1">
    <nc r="C1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</border>
    </ndxf>
  </rcc>
  <rcc rId="5926" sId="6" odxf="1" s="1" dxf="1">
    <nc r="D1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927" sId="6" odxf="1" s="1" dxf="1">
    <nc r="E1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928" sId="6" odxf="1" s="1" dxf="1">
    <nc r="F1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ndxf>
  </rcc>
  <rcc rId="5929" sId="6" odxf="1" s="1" dxf="1">
    <nc r="G108" t="inlineStr">
      <is>
        <t>Dotacijos savivaldybėms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930" sId="6" odxf="1" s="1" dxf="1">
    <nc r="H108">
      <v>79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08:XFD108" start="0" length="0">
    <dxf>
      <font>
        <sz val="10"/>
        <color auto="1"/>
        <name val="Times New Roman Baltic"/>
        <family val="1"/>
        <charset val="186"/>
        <scheme val="none"/>
      </font>
    </dxf>
  </rfmt>
  <rcc rId="5931" sId="6" odxf="1" s="1" dxf="1">
    <nc r="A10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32" sId="6" odxf="1" s="1" dxf="1">
    <nc r="B10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C10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10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E10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09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933" sId="6" odxf="1" s="1" dxf="1">
    <nc r="G109" t="inlineStr">
      <is>
        <t xml:space="preserve">Įmokos į Europos Sąjungos biudžetą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5934" sId="6" odxf="1" s="1" dxf="1">
    <nc r="H109">
      <v>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35" sId="6" odxf="1" s="1" dxf="1">
    <nc r="I109">
      <f>SUM(I110+I115+I119+I123+I127)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36" sId="6" odxf="1" s="1" dxf="1">
    <nc r="J109">
      <f>SUM(J110+J115+J119+J123+J127)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37" sId="6" odxf="1" s="1" dxf="1">
    <nc r="K109">
      <f>SUM(K110+K115+K119+K123+K127)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38" sId="6" odxf="1" s="1" dxf="1">
    <nc r="L109">
      <f>SUM(L110+L115+L119+L123+L127)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09:XFD109" start="0" length="0">
    <dxf>
      <font>
        <sz val="10"/>
        <color auto="1"/>
        <name val="Times New Roman Baltic"/>
        <family val="1"/>
        <charset val="186"/>
        <scheme val="none"/>
      </font>
    </dxf>
  </rfmt>
  <rcc rId="5939" sId="6" odxf="1" s="1" dxf="1">
    <nc r="A11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5940" sId="6" odxf="1" s="1" dxf="1">
    <nc r="B110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5941" sId="6" odxf="1" s="1" dxf="1">
    <nc r="C1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6" s="1" sqref="D11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</dxf>
  </rfmt>
  <rfmt sheetId="6" s="1" sqref="E11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dxf>
  </rfmt>
  <rfmt sheetId="6" s="1" sqref="F11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dxf>
  </rfmt>
  <rcc rId="5942" sId="6" odxf="1" s="1" dxf="1">
    <nc r="G110" t="inlineStr">
      <is>
        <t xml:space="preserve">Tradiciniai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5943" sId="6" odxf="1" s="1" dxf="1">
    <nc r="H110">
      <v>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44" sId="6" odxf="1" s="1" dxf="1">
    <nc r="I110">
      <f>I111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5945" sId="6" odxf="1" s="1" dxf="1">
    <nc r="J110">
      <f>J111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5946" sId="6" odxf="1" s="1" dxf="1">
    <nc r="K110">
      <f>K111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5947" sId="6" odxf="1" s="1" dxf="1">
    <nc r="L110">
      <f>L111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A110:XFD110" start="0" length="0">
    <dxf>
      <font>
        <sz val="10"/>
        <color auto="1"/>
        <name val="Times New Roman Baltic"/>
        <family val="1"/>
        <charset val="186"/>
        <scheme val="none"/>
      </font>
    </dxf>
  </rfmt>
  <rcc rId="5948" sId="6" odxf="1" s="1" dxf="1">
    <nc r="A11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49" sId="6" odxf="1" s="1" dxf="1">
    <nc r="B111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50" sId="6" odxf="1" s="1" dxf="1">
    <nc r="C1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51" sId="6" odxf="1" s="1" dxf="1">
    <nc r="D1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11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1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952" sId="6" odxf="1" s="1" dxf="1">
    <nc r="G111" t="inlineStr">
      <is>
        <t xml:space="preserve">Tradiciniai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953" sId="6" odxf="1" s="1" dxf="1">
    <nc r="H111">
      <v>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54" sId="6" odxf="1" s="1" dxf="1">
    <nc r="I111">
      <f>I112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55" sId="6" odxf="1" s="1" dxf="1">
    <nc r="J111">
      <f>J112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56" sId="6" odxf="1" s="1" dxf="1">
    <nc r="K111">
      <f>K112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57" sId="6" odxf="1" s="1" dxf="1">
    <nc r="L111">
      <f>L112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11:XFD111" start="0" length="0">
    <dxf>
      <font>
        <sz val="10"/>
        <color auto="1"/>
        <name val="Times New Roman Baltic"/>
        <family val="1"/>
        <charset val="186"/>
        <scheme val="none"/>
      </font>
    </dxf>
  </rfmt>
  <rcc rId="5958" sId="6" odxf="1" s="1" dxf="1">
    <nc r="A11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59" sId="6" odxf="1" s="1" dxf="1">
    <nc r="B112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60" sId="6" odxf="1" s="1" dxf="1">
    <nc r="C1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61" sId="6" odxf="1" s="1" dxf="1">
    <nc r="D1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962" sId="6" odxf="1" s="1" dxf="1">
    <nc r="E1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1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963" sId="6" odxf="1" s="1" dxf="1">
    <nc r="G112" t="inlineStr">
      <is>
        <t xml:space="preserve">Tradiciniai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964" sId="6" odxf="1" s="1" dxf="1">
    <nc r="H112">
      <v>83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65" sId="6" odxf="1" s="1" dxf="1">
    <nc r="I112">
      <f>SUM(I113:I114)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66" sId="6" odxf="1" s="1" dxf="1">
    <nc r="J112">
      <f>SUM(J113:J114)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67" sId="6" odxf="1" s="1" dxf="1">
    <nc r="K112">
      <f>SUM(K113:K114)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68" sId="6" odxf="1" s="1" dxf="1">
    <nc r="L112">
      <f>SUM(L113:L114)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12:XFD112" start="0" length="0">
    <dxf>
      <font>
        <sz val="10"/>
        <color auto="1"/>
        <name val="Times New Roman Baltic"/>
        <family val="1"/>
        <charset val="186"/>
        <scheme val="none"/>
      </font>
    </dxf>
  </rfmt>
  <rcc rId="5969" sId="6" odxf="1" s="1" dxf="1">
    <nc r="A11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70" sId="6" odxf="1" s="1" dxf="1">
    <nc r="B113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71" sId="6" odxf="1" s="1" dxf="1">
    <nc r="C1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72" sId="6" odxf="1" s="1" dxf="1">
    <nc r="D1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973" sId="6" odxf="1" s="1" dxf="1">
    <nc r="E1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74" sId="6" odxf="1" s="1" dxf="1">
    <nc r="F1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75" sId="6" odxf="1" s="1" dxf="1">
    <nc r="G113" t="inlineStr">
      <is>
        <t xml:space="preserve">Muitai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976" sId="6" odxf="1" s="1" dxf="1">
    <nc r="H113">
      <v>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13:XFD113" start="0" length="0">
    <dxf>
      <font>
        <sz val="10"/>
        <color auto="1"/>
        <name val="Times New Roman Baltic"/>
        <family val="1"/>
        <charset val="186"/>
        <scheme val="none"/>
      </font>
    </dxf>
  </rfmt>
  <rcc rId="5977" sId="6" odxf="1" s="1" dxf="1">
    <nc r="A11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5978" sId="6" odxf="1" s="1" dxf="1">
    <nc r="B114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979" sId="6" odxf="1" s="1" dxf="1">
    <nc r="C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5980" sId="6" odxf="1" s="1" dxf="1">
    <nc r="D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981" sId="6" odxf="1" s="1" dxf="1">
    <nc r="E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982" sId="6" odxf="1" s="1" dxf="1">
    <nc r="F11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5983" sId="6" odxf="1" s="1" dxf="1">
    <nc r="G114" t="inlineStr">
      <is>
        <t xml:space="preserve">Cukraus sektoriaus mokesčiai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5984" sId="6" odxf="1" s="1" dxf="1">
    <nc r="H114">
      <v>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1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1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A114:XFD114" start="0" length="0">
    <dxf>
      <font>
        <sz val="10"/>
        <color auto="1"/>
        <name val="Times New Roman Baltic"/>
        <family val="1"/>
        <charset val="186"/>
        <scheme val="none"/>
      </font>
    </dxf>
  </rfmt>
  <rcc rId="5985" sId="6" odxf="1" s="1" dxf="1">
    <nc r="A11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86" sId="6" odxf="1" s="1" dxf="1">
    <nc r="B115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87" sId="6" odxf="1" s="1" dxf="1">
    <nc r="C11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11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E11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1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988" sId="6" odxf="1" s="1" dxf="1">
    <nc r="G115" t="inlineStr">
      <is>
        <t xml:space="preserve">Pridėtinės vertės mokesčio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989" sId="6" odxf="1" s="1" dxf="1">
    <nc r="H115">
      <v>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90" sId="6" odxf="1" s="1" dxf="1">
    <nc r="I115">
      <f>I116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91" sId="6" odxf="1" s="1" dxf="1">
    <nc r="J115">
      <f>J116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92" sId="6" odxf="1" s="1" dxf="1">
    <nc r="K115">
      <f>K116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93" sId="6" odxf="1" s="1" dxf="1">
    <nc r="L115">
      <f>L116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15:XFD115" start="0" length="0">
    <dxf>
      <font>
        <sz val="10"/>
        <color auto="1"/>
        <name val="Times New Roman Baltic"/>
        <family val="1"/>
        <charset val="186"/>
        <scheme val="none"/>
      </font>
    </dxf>
  </rfmt>
  <rcc rId="5994" sId="6" odxf="1" s="1" dxf="1">
    <nc r="A11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5995" sId="6" odxf="1" s="1" dxf="1">
    <nc r="B11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96" sId="6" odxf="1" s="1" dxf="1">
    <nc r="C11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997" sId="6" odxf="1" s="1" dxf="1">
    <nc r="D1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11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1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998" sId="6" odxf="1" s="1" dxf="1">
    <nc r="G116" t="inlineStr">
      <is>
        <t xml:space="preserve">Pridėtinės vertės mokesčio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5999" sId="6" odxf="1" s="1" dxf="1">
    <nc r="H116">
      <v>87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00" sId="6" odxf="1" s="1" dxf="1">
    <nc r="I116">
      <f>I117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01" sId="6" odxf="1" s="1" dxf="1">
    <nc r="J116">
      <f>J117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02" sId="6" odxf="1" s="1" dxf="1">
    <nc r="K116">
      <f>K117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03" sId="6" odxf="1" s="1" dxf="1">
    <nc r="L116">
      <f>L117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16:XFD116" start="0" length="0">
    <dxf>
      <font>
        <sz val="10"/>
        <color auto="1"/>
        <name val="Times New Roman Baltic"/>
        <family val="1"/>
        <charset val="186"/>
        <scheme val="none"/>
      </font>
    </dxf>
  </rfmt>
  <rcc rId="6004" sId="6" odxf="1" s="1" dxf="1">
    <nc r="A11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05" sId="6" odxf="1" s="1" dxf="1">
    <nc r="B117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06" sId="6" odxf="1" s="1" dxf="1">
    <nc r="C11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07" sId="6" odxf="1" s="1" dxf="1">
    <nc r="D1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08" sId="6" odxf="1" s="1" dxf="1">
    <nc r="E1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1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009" sId="6" odxf="1" s="1" dxf="1">
    <nc r="G117" t="inlineStr">
      <is>
        <t xml:space="preserve">Pridėtinės vertės mokesčio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10" sId="6" odxf="1" s="1" dxf="1">
    <nc r="H117">
      <v>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11" sId="6" odxf="1" s="1" dxf="1">
    <nc r="I117">
      <f>I118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12" sId="6" odxf="1" s="1" dxf="1">
    <nc r="J117">
      <f>J118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13" sId="6" odxf="1" s="1" dxf="1">
    <nc r="K117">
      <f>K118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14" sId="6" odxf="1" s="1" dxf="1">
    <nc r="L117">
      <f>L118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17:XFD117" start="0" length="0">
    <dxf>
      <font>
        <sz val="10"/>
        <color auto="1"/>
        <name val="Times New Roman Baltic"/>
        <family val="1"/>
        <charset val="186"/>
        <scheme val="none"/>
      </font>
    </dxf>
  </rfmt>
  <rcc rId="6015" sId="6" odxf="1" s="1" dxf="1">
    <nc r="A11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16" sId="6" odxf="1" s="1" dxf="1">
    <nc r="B118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17" sId="6" odxf="1" s="1" dxf="1">
    <nc r="C11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18" sId="6" odxf="1" s="1" dxf="1">
    <nc r="D1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19" sId="6" odxf="1" s="1" dxf="1">
    <nc r="E1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20" sId="6" odxf="1" s="1" dxf="1">
    <nc r="F1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21" sId="6" odxf="1" s="1" dxf="1">
    <nc r="G118" t="inlineStr">
      <is>
        <t xml:space="preserve">Pridėtinės vertės mokesčio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22" sId="6" odxf="1" s="1" dxf="1">
    <nc r="H118">
      <v>89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18:XFD118" start="0" length="0">
    <dxf>
      <font>
        <sz val="10"/>
        <color auto="1"/>
        <name val="Times New Roman Baltic"/>
        <family val="1"/>
        <charset val="186"/>
        <scheme val="none"/>
      </font>
    </dxf>
  </rfmt>
  <rcc rId="6023" sId="6" odxf="1" s="1" dxf="1">
    <nc r="A11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024" sId="6" odxf="1" s="1" dxf="1">
    <nc r="B11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025" sId="6" odxf="1" s="1" dxf="1">
    <nc r="C11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D11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dxf>
  </rfmt>
  <rfmt sheetId="6" s="1" sqref="E11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F11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cc rId="6026" sId="6" odxf="1" s="1" dxf="1">
    <nc r="G119" t="inlineStr">
      <is>
        <t xml:space="preserve">Bendrųjų nacionalinių pajamų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027" sId="6" odxf="1" s="1" dxf="1">
    <nc r="H119">
      <v>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28" sId="6" odxf="1" s="1" dxf="1">
    <nc r="I119">
      <f>I120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029" sId="6" odxf="1" s="1" dxf="1">
    <nc r="J119">
      <f>J120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030" sId="6" odxf="1" s="1" dxf="1">
    <nc r="K119">
      <f>K120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031" sId="6" odxf="1" s="1" dxf="1">
    <nc r="L119">
      <f>L120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19:XFD119" start="0" length="0">
    <dxf>
      <font>
        <sz val="10"/>
        <color auto="1"/>
        <name val="Times New Roman Baltic"/>
        <family val="1"/>
        <charset val="186"/>
        <scheme val="none"/>
      </font>
    </dxf>
  </rfmt>
  <rcc rId="6032" sId="6" odxf="1" s="1" dxf="1">
    <nc r="A12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33" sId="6" odxf="1" s="1" dxf="1">
    <nc r="B120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34" sId="6" odxf="1" s="1" dxf="1">
    <nc r="C12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35" sId="6" odxf="1" s="1" dxf="1">
    <nc r="D12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12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2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036" sId="6" odxf="1" s="1" dxf="1">
    <nc r="G120" t="inlineStr">
      <is>
        <t xml:space="preserve">Bendrųjų nacionalinių pajamų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37" sId="6" odxf="1" s="1" dxf="1">
    <nc r="H120">
      <v>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38" sId="6" odxf="1" s="1" dxf="1">
    <nc r="I120">
      <f>I121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39" sId="6" odxf="1" s="1" dxf="1">
    <nc r="J120">
      <f>J121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40" sId="6" odxf="1" s="1" dxf="1">
    <nc r="K120">
      <f>K121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41" sId="6" odxf="1" s="1" dxf="1">
    <nc r="L120">
      <f>L121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20:XFD120" start="0" length="0">
    <dxf>
      <font>
        <sz val="10"/>
        <color auto="1"/>
        <name val="Times New Roman Baltic"/>
        <family val="1"/>
        <charset val="186"/>
        <scheme val="none"/>
      </font>
    </dxf>
  </rfmt>
  <rcc rId="6042" sId="6" odxf="1" s="1" dxf="1">
    <nc r="A12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43" sId="6" odxf="1" s="1" dxf="1">
    <nc r="B121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44" sId="6" odxf="1" s="1" dxf="1">
    <nc r="C12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45" sId="6" odxf="1" s="1" dxf="1">
    <nc r="D1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46" sId="6" odxf="1" s="1" dxf="1">
    <nc r="E1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2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047" sId="6" odxf="1" s="1" dxf="1">
    <nc r="G121" t="inlineStr">
      <is>
        <t xml:space="preserve">Bendrųjų nacionalinių pajamų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48" sId="6" odxf="1" s="1" dxf="1">
    <nc r="H121">
      <v>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49" sId="6" odxf="1" s="1" dxf="1">
    <nc r="I121">
      <f>I122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50" sId="6" odxf="1" s="1" dxf="1">
    <nc r="J121">
      <f>J122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51" sId="6" odxf="1" s="1" dxf="1">
    <nc r="K121">
      <f>K122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52" sId="6" odxf="1" s="1" dxf="1">
    <nc r="L121">
      <f>L122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21:XFD121" start="0" length="0">
    <dxf>
      <font>
        <sz val="10"/>
        <color auto="1"/>
        <name val="Times New Roman Baltic"/>
        <family val="1"/>
        <charset val="186"/>
        <scheme val="none"/>
      </font>
    </dxf>
  </rfmt>
  <rcc rId="6053" sId="6" odxf="1" s="1" dxf="1">
    <nc r="A12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54" sId="6" odxf="1" s="1" dxf="1">
    <nc r="B122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55" sId="6" odxf="1" s="1" dxf="1">
    <nc r="C12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56" sId="6" odxf="1" s="1" dxf="1">
    <nc r="D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57" sId="6" odxf="1" s="1" dxf="1">
    <nc r="E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58" sId="6" odxf="1" s="1" dxf="1">
    <nc r="F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59" sId="6" odxf="1" s="1" dxf="1">
    <nc r="G122" t="inlineStr">
      <is>
        <t xml:space="preserve">Bendrųjų nacionalinių pajamų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60" sId="6" odxf="1" s="1" dxf="1">
    <nc r="H122">
      <v>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22:XFD122" start="0" length="0">
    <dxf>
      <font>
        <sz val="10"/>
        <color auto="1"/>
        <name val="Times New Roman Baltic"/>
        <family val="1"/>
        <charset val="186"/>
        <scheme val="none"/>
      </font>
    </dxf>
  </rfmt>
  <rcc rId="6061" sId="6" odxf="1" s="1" dxf="1">
    <nc r="A12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062" sId="6" odxf="1" s="1" dxf="1">
    <nc r="B123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063" sId="6" odxf="1" s="1" dxf="1">
    <nc r="C12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D1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dxf>
  </rfmt>
  <rfmt sheetId="6" s="1" sqref="E1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F12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cc rId="6064" sId="6" odxf="1" s="1" dxf="1">
    <nc r="G123" t="inlineStr">
      <is>
        <t>Biudžeto disbalansų korekcija Jungtinės Karalystės naudai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065" sId="6" odxf="1" s="1" dxf="1">
    <nc r="H123">
      <v>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66" sId="6" odxf="1" s="1" dxf="1">
    <nc r="I123">
      <f>I124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067" sId="6" odxf="1" s="1" dxf="1">
    <nc r="J123">
      <f>J124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068" sId="6" odxf="1" s="1" dxf="1">
    <nc r="K123">
      <f>K124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069" sId="6" odxf="1" s="1" dxf="1">
    <nc r="L123">
      <f>L124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23:XFD123" start="0" length="0">
    <dxf>
      <font>
        <sz val="10"/>
        <color auto="1"/>
        <name val="Times New Roman Baltic"/>
        <family val="1"/>
        <charset val="186"/>
        <scheme val="none"/>
      </font>
    </dxf>
  </rfmt>
  <rcc rId="6070" sId="6" odxf="1" s="1" dxf="1">
    <nc r="A12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71" sId="6" odxf="1" s="1" dxf="1">
    <nc r="B124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72" sId="6" odxf="1" s="1" dxf="1">
    <nc r="C12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73" sId="6" odxf="1" s="1" dxf="1">
    <nc r="D1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12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2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074" sId="6" odxf="1" s="1" dxf="1">
    <nc r="G124" t="inlineStr">
      <is>
        <t>Biudžeto disbalansų korekcija Jungtinės Karalystės naudai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75" sId="6" odxf="1" s="1" dxf="1">
    <nc r="H124">
      <v>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76" sId="6" odxf="1" s="1" dxf="1">
    <nc r="I124">
      <f>I125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77" sId="6" odxf="1" s="1" dxf="1">
    <nc r="J124">
      <f>J125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78" sId="6" odxf="1" s="1" dxf="1">
    <nc r="K124">
      <f>K125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79" sId="6" odxf="1" s="1" dxf="1">
    <nc r="L124">
      <f>L125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24:XFD124" start="0" length="0">
    <dxf>
      <font>
        <sz val="10"/>
        <color auto="1"/>
        <name val="Times New Roman Baltic"/>
        <family val="1"/>
        <charset val="186"/>
        <scheme val="none"/>
      </font>
    </dxf>
  </rfmt>
  <rcc rId="6080" sId="6" odxf="1" s="1" dxf="1">
    <nc r="A12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81" sId="6" odxf="1" s="1" dxf="1">
    <nc r="B125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82" sId="6" odxf="1" s="1" dxf="1">
    <nc r="C12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83" sId="6" odxf="1" s="1" dxf="1">
    <nc r="D1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84" sId="6" odxf="1" s="1" dxf="1">
    <nc r="E1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2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085" sId="6" odxf="1" s="1" dxf="1">
    <nc r="G125" t="inlineStr">
      <is>
        <t>Biudžeto disbalansų korekcija Jungtinės Karalystės naudai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86" sId="6" odxf="1" s="1" dxf="1">
    <nc r="H125">
      <v>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87" sId="6" odxf="1" s="1" dxf="1">
    <nc r="I125">
      <f>I126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88" sId="6" odxf="1" s="1" dxf="1">
    <nc r="J125">
      <f>J126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89" sId="6" odxf="1" s="1" dxf="1">
    <nc r="K125">
      <f>K126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90" sId="6" odxf="1" s="1" dxf="1">
    <nc r="L125">
      <f>L126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25:XFD125" start="0" length="0">
    <dxf>
      <font>
        <sz val="10"/>
        <color auto="1"/>
        <name val="Times New Roman Baltic"/>
        <family val="1"/>
        <charset val="186"/>
        <scheme val="none"/>
      </font>
    </dxf>
  </rfmt>
  <rcc rId="6091" sId="6" odxf="1" s="1" dxf="1">
    <nc r="A12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092" sId="6" odxf="1" s="1" dxf="1">
    <nc r="B12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93" sId="6" odxf="1" s="1" dxf="1">
    <nc r="C12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94" sId="6" odxf="1" s="1" dxf="1">
    <nc r="D1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95" sId="6" odxf="1" s="1" dxf="1">
    <nc r="E1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96" sId="6" odxf="1" s="1" dxf="1">
    <nc r="F1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97" sId="6" odxf="1" s="1" dxf="1">
    <nc r="G126" t="inlineStr">
      <is>
        <t>Biudžeto disbalansų korekcija Jungtinės Karalystės naudai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098" sId="6" odxf="1" s="1" dxf="1">
    <nc r="H126">
      <v>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26:XFD126" start="0" length="0">
    <dxf>
      <font>
        <sz val="10"/>
        <color auto="1"/>
        <name val="Times New Roman Baltic"/>
        <family val="1"/>
        <charset val="186"/>
        <scheme val="none"/>
      </font>
    </dxf>
  </rfmt>
  <rcc rId="6099" sId="6" odxf="1" s="1" dxf="1">
    <nc r="A12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6100" sId="6" odxf="1" s="1" dxf="1">
    <nc r="B127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101" sId="6" odxf="1" s="1" dxf="1">
    <nc r="C12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6" s="1" sqref="D12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dxf>
  </rfmt>
  <rfmt sheetId="6" s="1" sqref="E12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F12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cc rId="6102" sId="6" odxf="1" s="1" dxf="1">
    <nc r="G127" t="inlineStr">
      <is>
        <t>Su nuosavais ištekliais susijusios baudos, delspinigiai ir neigiamos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103" sId="6" odxf="1" s="1" dxf="1">
    <nc r="H127">
      <v>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04" sId="6" odxf="1" s="1" dxf="1">
    <nc r="I127">
      <f>I128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6105" sId="6" odxf="1" s="1" dxf="1">
    <nc r="J127">
      <f>J128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</border>
    </ndxf>
  </rcc>
  <rcc rId="6106" sId="6" odxf="1" s="1" dxf="1">
    <nc r="K127">
      <f>K128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107" sId="6" odxf="1" s="1" dxf="1">
    <nc r="L127">
      <f>L128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fmt sheetId="6" s="1" sqref="A127:XFD127" start="0" length="0">
    <dxf>
      <font>
        <sz val="10"/>
        <color auto="1"/>
        <name val="Times New Roman Baltic"/>
        <family val="1"/>
        <charset val="186"/>
        <scheme val="none"/>
      </font>
    </dxf>
  </rfmt>
  <rcc rId="6108" sId="6" odxf="1" s="1" dxf="1">
    <nc r="A12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09" sId="6" odxf="1" s="1" dxf="1">
    <nc r="B128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10" sId="6" odxf="1" s="1" dxf="1">
    <nc r="C12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11" sId="6" odxf="1" s="1" dxf="1">
    <nc r="D1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E12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2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112" sId="6" odxf="1" s="1" dxf="1">
    <nc r="G128" t="inlineStr">
      <is>
        <t>Su nuosavais ištekliais susijusios baudos,delspinigiai ir neigiamos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113" sId="6" odxf="1" s="1" dxf="1">
    <nc r="H128">
      <v>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14" sId="6" odxf="1" s="1" dxf="1">
    <nc r="I128">
      <f>I129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15" sId="6" odxf="1" s="1" dxf="1">
    <nc r="J128">
      <f>J129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16" sId="6" odxf="1" s="1" dxf="1">
    <nc r="K128">
      <f>K129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17" sId="6" odxf="1" s="1" dxf="1">
    <nc r="L128">
      <f>L129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28:XFD128" start="0" length="0">
    <dxf>
      <font>
        <sz val="10"/>
        <color auto="1"/>
        <name val="Times New Roman Baltic"/>
        <family val="1"/>
        <charset val="186"/>
        <scheme val="none"/>
      </font>
    </dxf>
  </rfmt>
  <rcc rId="6118" sId="6" odxf="1" s="1" dxf="1">
    <nc r="A12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19" sId="6" odxf="1" s="1" dxf="1">
    <nc r="B12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20" sId="6" odxf="1" s="1" dxf="1">
    <nc r="C12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21" sId="6" odxf="1" s="1" dxf="1">
    <nc r="D12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122" sId="6" odxf="1" s="1" dxf="1">
    <nc r="E12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2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123" sId="6" odxf="1" s="1" dxf="1">
    <nc r="G129" t="inlineStr">
      <is>
        <t>Su nuosavais ištekliais susijusios baudos, delspinigiai ir neigiamos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124" sId="6" odxf="1" s="1" dxf="1">
    <nc r="H129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25" sId="6" odxf="1" s="1" dxf="1">
    <nc r="I129">
      <f>I130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26" sId="6" odxf="1" s="1" dxf="1">
    <nc r="J129">
      <f>J130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27" sId="6" odxf="1" s="1" dxf="1">
    <nc r="K129">
      <f>K130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28" sId="6" odxf="1" s="1" dxf="1">
    <nc r="L129">
      <f>L130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29:XFD129" start="0" length="0">
    <dxf>
      <font>
        <sz val="10"/>
        <color auto="1"/>
        <name val="Times New Roman Baltic"/>
        <family val="1"/>
        <charset val="186"/>
        <scheme val="none"/>
      </font>
    </dxf>
  </rfmt>
  <rcc rId="6129" sId="6" odxf="1" s="1" dxf="1">
    <nc r="A13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30" sId="6" odxf="1" s="1" dxf="1">
    <nc r="B130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31" sId="6" odxf="1" s="1" dxf="1">
    <nc r="C130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32" sId="6" odxf="1" s="1" dxf="1">
    <nc r="D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33" sId="6" odxf="1" s="1" dxf="1">
    <nc r="E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134" sId="6" odxf="1" s="1" dxf="1">
    <nc r="F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35" sId="6" odxf="1" s="1" dxf="1">
    <nc r="G130" t="inlineStr">
      <is>
        <t>Su nuosavais ištekliais susijusios baudos,  delspinigiai ir neigiamos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136" sId="6" odxf="1" s="1" dxf="1">
    <nc r="H130">
      <v>101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30:XFD130" start="0" length="0">
    <dxf>
      <font>
        <sz val="10"/>
        <color auto="1"/>
        <name val="Times New Roman Baltic"/>
        <family val="1"/>
        <charset val="186"/>
        <scheme val="none"/>
      </font>
    </dxf>
  </rfmt>
  <rcc rId="6137" sId="6" odxf="1" s="1" dxf="1">
    <nc r="A1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38" sId="6" odxf="1" s="1" dxf="1">
    <nc r="B131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C131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131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131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31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139" sId="6" odxf="1" s="1" dxf="1">
    <nc r="G131" t="inlineStr">
      <is>
        <t xml:space="preserve">Socialinės išmokos (pašalpos)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140" sId="6" odxf="1" s="1" dxf="1">
    <nc r="H131">
      <v>102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41" sId="6" odxf="1" s="1" dxf="1">
    <nc r="I131">
      <f>SUM(I132+I137+I145)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42" sId="6" odxf="1" s="1" dxf="1">
    <nc r="J131">
      <f>SUM(J132+J137+J145)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43" sId="6" odxf="1" s="1" dxf="1">
    <nc r="K131">
      <f>SUM(K132+K137+K145)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44" sId="6" odxf="1" s="1" dxf="1">
    <nc r="L131">
      <f>SUM(L132+L137+L145)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31:XFD131" start="0" length="0">
    <dxf>
      <font>
        <sz val="10"/>
        <color auto="1"/>
        <name val="Times New Roman Baltic"/>
        <family val="1"/>
        <charset val="186"/>
        <scheme val="none"/>
      </font>
    </dxf>
  </rfmt>
  <rcc rId="6145" sId="6" odxf="1" s="1" dxf="1">
    <nc r="A1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46" sId="6" odxf="1" s="1" dxf="1">
    <nc r="B132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47" sId="6" odxf="1" s="1" dxf="1">
    <nc r="C1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13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13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3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148" sId="6" odxf="1" s="1" dxf="1">
    <nc r="G132" t="inlineStr">
      <is>
        <t>Socialinio draudimo išmokos (pašalpos)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149" sId="6" odxf="1" s="1" dxf="1">
    <nc r="H132">
      <v>103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50" sId="6" odxf="1" s="1" dxf="1">
    <nc r="I132">
      <f>I133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51" sId="6" odxf="1" s="1" dxf="1">
    <nc r="J132">
      <f>J133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52" sId="6" odxf="1" s="1" dxf="1">
    <nc r="K132">
      <f>K133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53" sId="6" odxf="1" s="1" dxf="1">
    <nc r="L132">
      <f>L133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32:XFD132" start="0" length="0">
    <dxf>
      <font>
        <sz val="10"/>
        <color auto="1"/>
        <name val="Times New Roman Baltic"/>
        <family val="1"/>
        <charset val="186"/>
        <scheme val="none"/>
      </font>
    </dxf>
  </rfmt>
  <rcc rId="6154" sId="6" odxf="1" s="1" dxf="1">
    <nc r="A1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55" sId="6" odxf="1" s="1" dxf="1">
    <nc r="B133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56" sId="6" odxf="1" s="1" dxf="1">
    <nc r="C1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57" sId="6" odxf="1" s="1" dxf="1">
    <nc r="D1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3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3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158" sId="6" odxf="1" s="1" dxf="1">
    <nc r="G133" t="inlineStr">
      <is>
        <t>Socialinio draudimo išmokos (pašalpos)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159" sId="6" odxf="1" s="1" dxf="1">
    <nc r="H133">
      <v>104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60" sId="6" odxf="1" s="1" dxf="1">
    <nc r="I133">
      <f>I134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61" sId="6" odxf="1" s="1" dxf="1">
    <nc r="J133">
      <f>J134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62" sId="6" odxf="1" s="1" dxf="1">
    <nc r="K133">
      <f>K134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63" sId="6" odxf="1" s="1" dxf="1">
    <nc r="L133">
      <f>L134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33:XFD133" start="0" length="0">
    <dxf>
      <font>
        <sz val="10"/>
        <color auto="1"/>
        <name val="Times New Roman Baltic"/>
        <family val="1"/>
        <charset val="186"/>
        <scheme val="none"/>
      </font>
    </dxf>
  </rfmt>
  <rcc rId="6164" sId="6" odxf="1" s="1" dxf="1">
    <nc r="A1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65" sId="6" odxf="1" s="1" dxf="1">
    <nc r="B134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66" sId="6" odxf="1" s="1" dxf="1">
    <nc r="C1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67" sId="6" odxf="1" s="1" dxf="1">
    <nc r="D1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68" sId="6" odxf="1" s="1" dxf="1">
    <nc r="E1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3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169" sId="6" odxf="1" s="1" dxf="1">
    <nc r="G134" t="inlineStr">
      <is>
        <t>Socialinio draudimo išmokos (pašalpos)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170" sId="6" odxf="1" s="1" dxf="1">
    <nc r="H134">
      <v>105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71" sId="6" odxf="1" s="1" dxf="1">
    <nc r="I134">
      <f>SUM(I135:I136)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72" sId="6" odxf="1" s="1" dxf="1">
    <nc r="J134">
      <f>SUM(J135:J136)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73" sId="6" odxf="1" s="1" dxf="1">
    <nc r="K134">
      <f>SUM(K135:K136)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74" sId="6" odxf="1" s="1" dxf="1">
    <nc r="L134">
      <f>SUM(L135:L136)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34:XFD134" start="0" length="0">
    <dxf>
      <font>
        <sz val="10"/>
        <color auto="1"/>
        <name val="Times New Roman Baltic"/>
        <family val="1"/>
        <charset val="186"/>
        <scheme val="none"/>
      </font>
    </dxf>
  </rfmt>
  <rcc rId="6175" sId="6" odxf="1" s="1" dxf="1">
    <nc r="A1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176" sId="6" odxf="1" s="1" dxf="1">
    <nc r="B135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177" sId="6" odxf="1" s="1" dxf="1">
    <nc r="C1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178" sId="6" odxf="1" s="1" dxf="1">
    <nc r="D1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79" sId="6" odxf="1" s="1" dxf="1">
    <nc r="E1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180" sId="6" odxf="1" s="1" dxf="1">
    <nc r="F1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6181" sId="6" odxf="1" s="1" dxf="1">
    <nc r="G135" t="inlineStr">
      <is>
        <t>Socialinio draudimo išmokos pinigais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182" sId="6" odxf="1" s="1" dxf="1">
    <nc r="H135">
      <v>106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J1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K1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L1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A135:XFD135" start="0" length="0">
    <dxf>
      <font>
        <sz val="10"/>
        <color auto="1"/>
        <name val="Times New Roman Baltic"/>
        <family val="1"/>
        <charset val="186"/>
        <scheme val="none"/>
      </font>
    </dxf>
  </rfmt>
  <rcc rId="6183" sId="6" odxf="1" s="1" dxf="1">
    <nc r="A1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84" sId="6" odxf="1" s="1" dxf="1">
    <nc r="B13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85" sId="6" odxf="1" s="1" dxf="1">
    <nc r="C1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186" sId="6" odxf="1" s="1" dxf="1">
    <nc r="D1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87" sId="6" odxf="1" s="1" dxf="1">
    <nc r="E1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88" sId="6" odxf="1" s="1" dxf="1">
    <nc r="F1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89" sId="6" odxf="1" s="1" dxf="1">
    <nc r="G136" t="inlineStr">
      <is>
        <t>Socialinio draudimo išmokos natūra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190" sId="6" odxf="1" s="1" dxf="1">
    <nc r="H136">
      <v>107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36:XFD136" start="0" length="0">
    <dxf>
      <font>
        <sz val="10"/>
        <color auto="1"/>
        <name val="Times New Roman Baltic"/>
        <family val="1"/>
        <charset val="186"/>
        <scheme val="none"/>
      </font>
    </dxf>
  </rfmt>
  <rcc rId="6191" sId="6" odxf="1" s="1" dxf="1">
    <nc r="A1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6192" sId="6" odxf="1" s="1" dxf="1">
    <nc r="B137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193" sId="6" odxf="1" s="1" dxf="1">
    <nc r="C1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fmt sheetId="6" s="1" sqref="D13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dxf>
  </rfmt>
  <rfmt sheetId="6" s="1" sqref="E13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6" s="1" sqref="F13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6194" sId="6" odxf="1" s="1" dxf="1">
    <nc r="G137" t="inlineStr">
      <is>
        <t>Socialinė parama (socialinės paramos pašalpos) ir rentos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6195" sId="6" odxf="1" s="1" dxf="1">
    <nc r="H137">
      <v>108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196" sId="6" odxf="1" s="1" dxf="1">
    <nc r="I137">
      <f>I138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6197" sId="6" odxf="1" s="1" dxf="1">
    <nc r="J137">
      <f>J138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6198" sId="6" odxf="1" s="1" dxf="1">
    <nc r="K137">
      <f>K138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6199" sId="6" odxf="1" s="1" dxf="1">
    <nc r="L137">
      <f>L138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A137:XFD137" start="0" length="0">
    <dxf>
      <font>
        <sz val="10"/>
        <color auto="1"/>
        <name val="Times New Roman Baltic"/>
        <family val="1"/>
        <charset val="186"/>
        <scheme val="none"/>
      </font>
    </dxf>
  </rfmt>
  <rcc rId="6200" sId="6" odxf="1" s="1" dxf="1">
    <nc r="A1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01" sId="6" odxf="1" s="1" dxf="1">
    <nc r="B138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02" sId="6" odxf="1" s="1" dxf="1">
    <nc r="C1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03" sId="6" odxf="1" s="1" dxf="1">
    <nc r="D1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3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3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204" sId="6" odxf="1" s="1" dxf="1">
    <nc r="G138" t="inlineStr">
      <is>
        <t xml:space="preserve">Socialinė parama (socialinės paramos pašalpos)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05" sId="6" odxf="1" s="1" dxf="1">
    <nc r="H138">
      <v>109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06" sId="6" odxf="1" s="1" dxf="1">
    <nc r="I138">
      <f>I139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07" sId="6" odxf="1" s="1" dxf="1">
    <nc r="J138">
      <f>J139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08" sId="6" odxf="1" s="1" dxf="1">
    <nc r="K138">
      <f>K139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09" sId="6" odxf="1" s="1" dxf="1">
    <nc r="L138">
      <f>L139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38:XFD138" start="0" length="0">
    <dxf>
      <font>
        <sz val="10"/>
        <color auto="1"/>
        <name val="Times New Roman Baltic"/>
        <family val="1"/>
        <charset val="186"/>
        <scheme val="none"/>
      </font>
    </dxf>
  </rfmt>
  <rcc rId="6210" sId="6" odxf="1" s="1" dxf="1">
    <nc r="A1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11" sId="6" odxf="1" s="1" dxf="1">
    <nc r="B13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12" sId="6" odxf="1" s="1" dxf="1">
    <nc r="C1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13" sId="6" odxf="1" s="1" dxf="1">
    <nc r="D1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14" sId="6" odxf="1" s="1" dxf="1">
    <nc r="E1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3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215" sId="6" odxf="1" s="1" dxf="1">
    <nc r="G139" t="inlineStr">
      <is>
        <t xml:space="preserve">Socialinė parama (socialinės paramos pašalpos)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16" sId="6" odxf="1" s="1" dxf="1">
    <nc r="H139">
      <v>110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17" sId="6" odxf="1" s="1" dxf="1">
    <nc r="I139">
      <f>SUM(I140:I141)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18" sId="6" odxf="1" s="1" dxf="1">
    <nc r="J139">
      <f>SUM(J140:J141)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19" sId="6" odxf="1" s="1" dxf="1">
    <nc r="K139">
      <f>SUM(K140:K141)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20" sId="6" odxf="1" s="1" dxf="1">
    <nc r="L139">
      <f>SUM(L140:L141)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39:XFD139" start="0" length="0">
    <dxf>
      <font>
        <sz val="10"/>
        <color auto="1"/>
        <name val="Times New Roman Baltic"/>
        <family val="1"/>
        <charset val="186"/>
        <scheme val="none"/>
      </font>
    </dxf>
  </rfmt>
  <rcc rId="6221" sId="6" odxf="1" s="1" dxf="1">
    <nc r="A1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22" sId="6" odxf="1" s="1" dxf="1">
    <nc r="B140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23" sId="6" odxf="1" s="1" dxf="1">
    <nc r="C1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24" sId="6" odxf="1" s="1" dxf="1">
    <nc r="D1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25" sId="6" odxf="1" s="1" dxf="1">
    <nc r="E1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26" sId="6" odxf="1" s="1" dxf="1">
    <nc r="F1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27" sId="6" odxf="1" s="1" dxf="1">
    <nc r="G140" t="inlineStr">
      <is>
        <t xml:space="preserve">Socialinė parama pinigais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28" sId="6" odxf="1" s="1" dxf="1">
    <nc r="H140">
      <v>111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40:XFD140" start="0" length="0">
    <dxf>
      <font>
        <sz val="10"/>
        <color auto="1"/>
        <name val="Times New Roman Baltic"/>
        <family val="1"/>
        <charset val="186"/>
        <scheme val="none"/>
      </font>
    </dxf>
  </rfmt>
  <rcc rId="6229" sId="6" odxf="1" s="1" dxf="1">
    <nc r="A1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30" sId="6" odxf="1" s="1" dxf="1">
    <nc r="B141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31" sId="6" odxf="1" s="1" dxf="1">
    <nc r="C1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32" sId="6" odxf="1" s="1" dxf="1">
    <nc r="D1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33" sId="6" odxf="1" s="1" dxf="1">
    <nc r="E1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34" sId="6" odxf="1" s="1" dxf="1">
    <nc r="F1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35" sId="6" odxf="1" s="1" dxf="1">
    <nc r="G141" t="inlineStr">
      <is>
        <t xml:space="preserve">Socialinė parama natūra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36" sId="6" odxf="1" s="1" dxf="1">
    <nc r="H141">
      <v>112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41:XFD141" start="0" length="0">
    <dxf>
      <font>
        <sz val="10"/>
        <color auto="1"/>
        <name val="Times New Roman Baltic"/>
        <family val="1"/>
        <charset val="186"/>
        <scheme val="none"/>
      </font>
    </dxf>
  </rfmt>
  <rcc rId="6237" sId="6" odxf="1" s="1" dxf="1">
    <nc r="A1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38" sId="6" odxf="1" s="1" dxf="1">
    <nc r="B142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39" sId="6" odxf="1" s="1" dxf="1">
    <nc r="C1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40" sId="6" odxf="1" s="1" dxf="1">
    <nc r="D1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42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42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241" sId="6" odxf="1" s="1" dxf="1">
    <nc r="G142" t="inlineStr">
      <is>
        <t>Rentos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42" sId="6" odxf="1" s="1" dxf="1">
    <nc r="H142">
      <v>113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43" sId="6" odxf="1" s="1" dxf="1">
    <nc r="I142">
      <f>I143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44" sId="6" odxf="1" s="1" dxf="1">
    <nc r="J142">
      <f>J143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45" sId="6" odxf="1" s="1" dxf="1">
    <nc r="K142">
      <f>K143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46" sId="6" odxf="1" s="1" dxf="1">
    <nc r="L142">
      <f>L143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42:XFD142" start="0" length="0">
    <dxf>
      <font>
        <sz val="10"/>
        <color auto="1"/>
        <name val="Times New Roman Baltic"/>
        <family val="1"/>
        <charset val="186"/>
        <scheme val="none"/>
      </font>
    </dxf>
  </rfmt>
  <rcc rId="6247" sId="6" odxf="1" s="1" dxf="1">
    <nc r="A1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48" sId="6" odxf="1" s="1" dxf="1">
    <nc r="B143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49" sId="6" odxf="1" s="1" dxf="1">
    <nc r="C1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50" sId="6" odxf="1" s="1" dxf="1">
    <nc r="D1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51" sId="6" odxf="1" s="1" dxf="1">
    <nc r="E1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43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252" sId="6" odxf="1" s="1" dxf="1">
    <nc r="G143" t="inlineStr">
      <is>
        <t>Rentos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53" sId="6" odxf="1" s="1" dxf="1">
    <nc r="H143">
      <v>114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54" sId="6" odxf="1" s="1" dxf="1">
    <nc r="I143">
      <f>SUM(I144)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55" sId="6" odxf="1" s="1" dxf="1">
    <nc r="J143">
      <f>SUM(J144)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56" sId="6" odxf="1" s="1" dxf="1">
    <nc r="K143">
      <f>SUM(K144)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57" sId="6" odxf="1" s="1" dxf="1">
    <nc r="L143">
      <f>SUM(L144)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43:XFD143" start="0" length="0">
    <dxf>
      <font>
        <sz val="10"/>
        <color auto="1"/>
        <name val="Times New Roman Baltic"/>
        <family val="1"/>
        <charset val="186"/>
        <scheme val="none"/>
      </font>
    </dxf>
  </rfmt>
  <rcc rId="6258" sId="6" odxf="1" s="1" dxf="1">
    <nc r="A1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59" sId="6" odxf="1" s="1" dxf="1">
    <nc r="B144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60" sId="6" odxf="1" s="1" dxf="1">
    <nc r="C1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61" sId="6" odxf="1" s="1" dxf="1">
    <nc r="D1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62" sId="6" odxf="1" s="1" dxf="1">
    <nc r="E1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63" sId="6" odxf="1" s="1" dxf="1">
    <nc r="F1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64" sId="6" odxf="1" s="1" dxf="1">
    <nc r="G144" t="inlineStr">
      <is>
        <t>Rentos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65" sId="6" odxf="1" s="1" dxf="1">
    <nc r="H144">
      <v>115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44:XFD144" start="0" length="0">
    <dxf>
      <font>
        <sz val="10"/>
        <color auto="1"/>
        <name val="Times New Roman Baltic"/>
        <family val="1"/>
        <charset val="186"/>
        <scheme val="none"/>
      </font>
    </dxf>
  </rfmt>
  <rcc rId="6266" sId="6" odxf="1" s="1" dxf="1">
    <nc r="A1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67" sId="6" odxf="1" s="1" dxf="1">
    <nc r="B145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68" sId="6" odxf="1" s="1" dxf="1">
    <nc r="C1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6" s="1" sqref="D14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14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4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269" sId="6" odxf="1" s="1" dxf="1">
    <nc r="G145" t="inlineStr">
      <is>
        <t xml:space="preserve">Darbdavių socialinė parama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70" sId="6" odxf="1" s="1" dxf="1">
    <nc r="H145">
      <v>116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71" sId="6" odxf="1" s="1" dxf="1">
    <nc r="I145">
      <f>I146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72" sId="6" odxf="1" s="1" dxf="1">
    <nc r="J145">
      <f>J146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73" sId="6" odxf="1" s="1" dxf="1">
    <nc r="K145">
      <f>K146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74" sId="6" odxf="1" s="1" dxf="1">
    <nc r="L145">
      <f>L146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45:XFD145" start="0" length="0">
    <dxf>
      <font>
        <sz val="10"/>
        <color auto="1"/>
        <name val="Times New Roman Baltic"/>
        <family val="1"/>
        <charset val="186"/>
        <scheme val="none"/>
      </font>
    </dxf>
  </rfmt>
  <rcc rId="6275" sId="6" odxf="1" s="1" dxf="1">
    <nc r="A1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6276" sId="6" odxf="1" s="1" dxf="1">
    <nc r="B14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277" sId="6" odxf="1" s="1" dxf="1">
    <nc r="C1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</border>
    </ndxf>
  </rcc>
  <rcc rId="6278" sId="6" odxf="1" s="1" dxf="1">
    <nc r="D1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6" s="1" sqref="E14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dxf>
  </rfmt>
  <rfmt sheetId="6" s="1" sqref="F14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6279" sId="6" odxf="1" s="1" dxf="1">
    <nc r="G146" t="inlineStr">
      <is>
        <t xml:space="preserve">Darbdavių socialinė parama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6280" sId="6" odxf="1" s="1" dxf="1">
    <nc r="H146">
      <v>117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81" sId="6" odxf="1" s="1" dxf="1">
    <nc r="I146">
      <f>I147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282" sId="6" odxf="1" s="1" dxf="1">
    <nc r="J146">
      <f>J147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</border>
    </ndxf>
  </rcc>
  <rcc rId="6283" sId="6" odxf="1" s="1" dxf="1">
    <nc r="K146">
      <f>K147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284" sId="6" odxf="1" s="1" dxf="1">
    <nc r="L146">
      <f>L147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fmt sheetId="6" s="1" sqref="A146:XFD146" start="0" length="0">
    <dxf>
      <font>
        <sz val="10"/>
        <color auto="1"/>
        <name val="Times New Roman Baltic"/>
        <family val="1"/>
        <charset val="186"/>
        <scheme val="none"/>
      </font>
    </dxf>
  </rfmt>
  <rcc rId="6285" sId="6" odxf="1" s="1" dxf="1">
    <nc r="A1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86" sId="6" odxf="1" s="1" dxf="1">
    <nc r="B147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87" sId="6" odxf="1" s="1" dxf="1">
    <nc r="C1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88" sId="6" odxf="1" s="1" dxf="1">
    <nc r="D1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89" sId="6" odxf="1" s="1" dxf="1">
    <nc r="E1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4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290" sId="6" odxf="1" s="1" dxf="1">
    <nc r="G147" t="inlineStr">
      <is>
        <t xml:space="preserve">Darbdavių socialinė parama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291" sId="6" odxf="1" s="1" dxf="1">
    <nc r="H147">
      <v>118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92" sId="6" odxf="1" s="1" dxf="1">
    <nc r="I147">
      <f>SUM(I148:I149)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93" sId="6" odxf="1" s="1" dxf="1">
    <nc r="J147">
      <f>SUM(J148:J149)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294" sId="6" odxf="1" s="1" dxf="1">
    <nc r="K147">
      <f>SUM(K148:K149)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295" sId="6" odxf="1" s="1" dxf="1">
    <nc r="L147">
      <f>SUM(L148:L149)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47:XFD147" start="0" length="0">
    <dxf>
      <font>
        <sz val="10"/>
        <color auto="1"/>
        <name val="Times New Roman Baltic"/>
        <family val="1"/>
        <charset val="186"/>
        <scheme val="none"/>
      </font>
    </dxf>
  </rfmt>
  <rcc rId="6296" sId="6" odxf="1" s="1" dxf="1">
    <nc r="A1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297" sId="6" odxf="1" s="1" dxf="1">
    <nc r="B148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298" sId="6" odxf="1" s="1" dxf="1">
    <nc r="C14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299" sId="6" odxf="1" s="1" dxf="1">
    <nc r="D1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00" sId="6" odxf="1" s="1" dxf="1">
    <nc r="E1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301" sId="6" odxf="1" s="1" dxf="1">
    <nc r="F1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6302" sId="6" odxf="1" s="1" dxf="1">
    <nc r="G148" t="inlineStr">
      <is>
        <t>Darbdavių socialinė parama pinigais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303" sId="6" odxf="1" s="1" dxf="1">
    <nc r="H148">
      <v>119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04" sId="6" odxf="1" s="1" dxf="1" numFmtId="4">
    <nc r="I148">
      <v>10200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05" sId="6" odxf="1" s="1" dxf="1" numFmtId="4">
    <nc r="J148">
      <v>2000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06" sId="6" odxf="1" s="1" dxf="1" numFmtId="4">
    <nc r="K148">
      <v>215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L1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A148:XFD148" start="0" length="0">
    <dxf>
      <font>
        <sz val="10"/>
        <color auto="1"/>
        <name val="Times New Roman Baltic"/>
        <family val="1"/>
        <charset val="186"/>
        <scheme val="none"/>
      </font>
    </dxf>
  </rfmt>
  <rcc rId="6307" sId="6" odxf="1" s="1" dxf="1">
    <nc r="A1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08" sId="6" odxf="1" s="1" dxf="1">
    <nc r="B14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09" sId="6" odxf="1" s="1" dxf="1">
    <nc r="C14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10" sId="6" odxf="1" s="1" dxf="1">
    <nc r="D1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11" sId="6" odxf="1" s="1" dxf="1">
    <nc r="E1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12" sId="6" odxf="1" s="1" dxf="1">
    <nc r="F1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13" sId="6" odxf="1" s="1" dxf="1">
    <nc r="G149" t="inlineStr">
      <is>
        <t>Darbdavių socialinė parama natūra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14" sId="6" odxf="1" s="1" dxf="1">
    <nc r="H149">
      <v>120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49:XFD149" start="0" length="0">
    <dxf>
      <font>
        <sz val="10"/>
        <color auto="1"/>
        <name val="Times New Roman Baltic"/>
        <family val="1"/>
        <charset val="186"/>
        <scheme val="none"/>
      </font>
    </dxf>
  </rfmt>
  <rcc rId="6315" sId="6" odxf="1" s="1" dxf="1">
    <nc r="A1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16" sId="6" odxf="1" s="1" dxf="1">
    <nc r="B150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6" s="1" sqref="C15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15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E15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150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317" sId="6" odxf="1" s="1" dxf="1">
    <nc r="G150" t="inlineStr">
      <is>
        <t>Kitos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318" sId="6" odxf="1" s="1" dxf="1">
    <nc r="H150">
      <v>121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19" sId="6" odxf="1" s="1" dxf="1">
    <nc r="I150">
      <f>I151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20" sId="6" odxf="1" s="1" dxf="1">
    <nc r="J150">
      <f>J151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321" sId="6" odxf="1" s="1" dxf="1">
    <nc r="K150">
      <f>K151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22" sId="6" odxf="1" s="1" dxf="1">
    <nc r="L150">
      <f>L151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50:XFD150" start="0" length="0">
    <dxf>
      <font>
        <sz val="10"/>
        <color auto="1"/>
        <name val="Times New Roman Baltic"/>
        <family val="1"/>
        <charset val="186"/>
        <scheme val="none"/>
      </font>
    </dxf>
  </rfmt>
  <rcc rId="6323" sId="6" odxf="1" s="1" dxf="1">
    <nc r="A1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6324" sId="6" odxf="1" s="1" dxf="1">
    <nc r="B151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6325" sId="6" odxf="1" s="1" dxf="1">
    <nc r="C1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fmt sheetId="6" s="1" sqref="D15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dxf>
  </rfmt>
  <rfmt sheetId="6" s="1" sqref="E15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6" s="1" sqref="F15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6326" sId="6" odxf="1" s="1" dxf="1">
    <nc r="G151" t="inlineStr">
      <is>
        <t>Kitos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327" sId="6" odxf="1" s="1" dxf="1">
    <nc r="H151">
      <v>122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28" sId="6" odxf="1" s="1" dxf="1">
    <nc r="I151">
      <f>I152+I157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29" sId="6" odxf="1" s="1" dxf="1">
    <nc r="J151">
      <f>J152+J157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330" sId="6" odxf="1" s="1" dxf="1">
    <nc r="K151">
      <f>K152+K157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31" sId="6" odxf="1" s="1" dxf="1">
    <nc r="L151">
      <f>L152+L157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51:XFD151" start="0" length="0">
    <dxf>
      <font>
        <sz val="10"/>
        <color auto="1"/>
        <name val="Times New Roman Baltic"/>
        <family val="1"/>
        <charset val="186"/>
        <scheme val="none"/>
      </font>
    </dxf>
  </rfmt>
  <rcc rId="6332" sId="6" odxf="1" s="1" dxf="1">
    <nc r="A1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33" sId="6" odxf="1" s="1" dxf="1">
    <nc r="B152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34" sId="6" odxf="1" s="1" dxf="1">
    <nc r="C1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35" sId="6" odxf="1" s="1" dxf="1">
    <nc r="D1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5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5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336" sId="6" odxf="1" s="1" dxf="1">
    <nc r="G152" t="inlineStr">
      <is>
        <t>Kitos išlaidos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37" sId="6" odxf="1" s="1" dxf="1">
    <nc r="H152">
      <v>123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38" sId="6" odxf="1" s="1" dxf="1">
    <nc r="I152">
      <f>I153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39" sId="6" odxf="1" s="1" dxf="1">
    <nc r="J152">
      <f>J153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40" sId="6" odxf="1" s="1" dxf="1">
    <nc r="K152">
      <f>K153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41" sId="6" odxf="1" s="1" dxf="1">
    <nc r="L152">
      <f>L153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52:XFD152" start="0" length="0">
    <dxf>
      <font>
        <sz val="10"/>
        <color auto="1"/>
        <name val="Times New Roman Baltic"/>
        <family val="1"/>
        <charset val="186"/>
        <scheme val="none"/>
      </font>
    </dxf>
  </rfmt>
  <rcc rId="6342" sId="6" odxf="1" s="1" dxf="1">
    <nc r="A1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43" sId="6" odxf="1" s="1" dxf="1">
    <nc r="B153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44" sId="6" odxf="1" s="1" dxf="1">
    <nc r="C1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345" sId="6" odxf="1" s="1" dxf="1">
    <nc r="D1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46" sId="6" odxf="1" s="1" dxf="1">
    <nc r="E1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15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347" sId="6" odxf="1" s="1" dxf="1">
    <nc r="G153" t="inlineStr">
      <is>
        <t>Kitos išlaidos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48" sId="6" odxf="1" s="1" dxf="1">
    <nc r="H153">
      <v>124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49" sId="6" odxf="1" s="1" dxf="1">
    <nc r="I153">
      <f>SUM(I154:I156)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50" sId="6" odxf="1" s="1" dxf="1">
    <nc r="J153">
      <f>SUM(J154:J156)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51" sId="6" odxf="1" s="1" dxf="1">
    <nc r="K153">
      <f>SUM(K154:K156)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52" sId="6" odxf="1" s="1" dxf="1">
    <nc r="L153">
      <f>SUM(L154:L156)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153:XFD153" start="0" length="0">
    <dxf>
      <font>
        <sz val="10"/>
        <color auto="1"/>
        <name val="Times New Roman Baltic"/>
        <family val="1"/>
        <charset val="186"/>
        <scheme val="none"/>
      </font>
    </dxf>
  </rfmt>
  <rcc rId="6353" sId="6" odxf="1" s="1" dxf="1">
    <nc r="A1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54" sId="6" odxf="1" s="1" dxf="1">
    <nc r="B154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355" sId="6" odxf="1" s="1" dxf="1">
    <nc r="C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56" sId="6" odxf="1" s="1" dxf="1">
    <nc r="D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57" sId="6" odxf="1" s="1" dxf="1">
    <nc r="E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58" sId="6" odxf="1" s="1" dxf="1">
    <nc r="F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59" sId="6" odxf="1" s="1" dxf="1">
    <nc r="G154" t="inlineStr">
      <is>
        <t xml:space="preserve">Stipendijoms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60" sId="6" odxf="1" s="1" dxf="1">
    <nc r="H154">
      <v>125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54:XFD154" start="0" length="0">
    <dxf>
      <font>
        <sz val="10"/>
        <color auto="1"/>
        <name val="Times New Roman Baltic"/>
        <family val="1"/>
        <charset val="186"/>
        <scheme val="none"/>
      </font>
    </dxf>
  </rfmt>
  <rcc rId="6361" sId="6" odxf="1" s="1" dxf="1">
    <nc r="A1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6362" sId="6" odxf="1" s="1" dxf="1">
    <nc r="B155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363" sId="6" odxf="1" s="1" dxf="1">
    <nc r="C1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6364" sId="6" odxf="1" s="1" dxf="1">
    <nc r="D1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365" sId="6" odxf="1" s="1" dxf="1">
    <nc r="E1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366" sId="6" odxf="1" s="1" dxf="1">
    <nc r="F1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6367" sId="6" odxf="1" s="1" dxf="1">
    <nc r="G155" t="inlineStr">
      <is>
        <t xml:space="preserve">Kitos išlaidos kitiems einamiesiems tikslams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368" sId="6" odxf="1" s="1" dxf="1">
    <nc r="H155">
      <v>126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J1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K1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L1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A155:XFD155" start="0" length="0">
    <dxf>
      <font>
        <sz val="10"/>
        <color auto="1"/>
        <name val="Times New Roman Baltic"/>
        <family val="1"/>
        <charset val="186"/>
        <scheme val="none"/>
      </font>
    </dxf>
  </rfmt>
  <rcc rId="6369" sId="6" odxf="1" s="1" dxf="1">
    <nc r="A1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6370" sId="6" odxf="1" s="1" dxf="1">
    <nc r="B156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371" sId="6" odxf="1" s="1" dxf="1">
    <nc r="C1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372" sId="6" odxf="1" s="1" dxf="1">
    <nc r="D1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373" sId="6" odxf="1" s="1" dxf="1">
    <nc r="E1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374" sId="6" odxf="1" s="1" dxf="1">
    <nc r="F15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6375" sId="6" odxf="1" s="1" dxf="1">
    <nc r="G156" t="inlineStr">
      <is>
        <t>Neigiama valiutos kurso įtaka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376" sId="6" odxf="1" s="1" dxf="1">
    <nc r="H156">
      <v>127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J1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top style="hair">
          <color indexed="64"/>
        </top>
      </border>
    </dxf>
  </rfmt>
  <rfmt sheetId="6" s="1" sqref="K1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L1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6" s="1" sqref="A156:XFD156" start="0" length="0">
    <dxf>
      <font>
        <sz val="10"/>
        <color auto="1"/>
        <name val="Times New Roman Baltic"/>
        <family val="1"/>
        <charset val="186"/>
        <scheme val="none"/>
      </font>
    </dxf>
  </rfmt>
  <rcc rId="6377" sId="6" odxf="1" s="1" dxf="1">
    <nc r="A1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78" sId="6" odxf="1" s="1" dxf="1">
    <nc r="B157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79" sId="6" odxf="1" s="1" dxf="1">
    <nc r="C1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80" sId="6" odxf="1" s="1" dxf="1">
    <nc r="D1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5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5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381" sId="6" odxf="1" s="1" dxf="1">
    <nc r="G157" t="inlineStr">
      <is>
        <t>Kitos išlaidos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82" sId="6" odxf="1" s="1" dxf="1">
    <nc r="H157">
      <v>128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83" sId="6" odxf="1" s="1" dxf="1">
    <nc r="I157">
      <f>I158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84" sId="6" odxf="1" s="1" dxf="1">
    <nc r="J157">
      <f>J158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85" sId="6" odxf="1" s="1" dxf="1">
    <nc r="K157">
      <f>K158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86" sId="6" odxf="1" s="1" dxf="1">
    <nc r="L157">
      <f>L158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57:XFD157" start="0" length="0">
    <dxf>
      <font>
        <sz val="10"/>
        <color auto="1"/>
        <name val="Times New Roman Baltic"/>
        <family val="1"/>
        <charset val="186"/>
        <scheme val="none"/>
      </font>
    </dxf>
  </rfmt>
  <rcc rId="6387" sId="6" odxf="1" s="1" dxf="1">
    <nc r="A1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88" sId="6" odxf="1" s="1" dxf="1">
    <nc r="B158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89" sId="6" odxf="1" s="1" dxf="1">
    <nc r="C1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90" sId="6" odxf="1" s="1" dxf="1">
    <nc r="D1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91" sId="6" odxf="1" s="1" dxf="1">
    <nc r="E1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5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392" sId="6" odxf="1" s="1" dxf="1">
    <nc r="G158" t="inlineStr">
      <is>
        <t>Kitos išlaidos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393" sId="6" odxf="1" s="1" dxf="1">
    <nc r="H158">
      <v>129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94" sId="6" odxf="1" s="1" dxf="1">
    <nc r="I158">
      <f>I159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95" sId="6" odxf="1" s="1" dxf="1">
    <nc r="J158">
      <f>J159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396" sId="6" odxf="1" s="1" dxf="1">
    <nc r="K158">
      <f>K159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97" sId="6" odxf="1" s="1" dxf="1">
    <nc r="L158">
      <f>L159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58:XFD158" start="0" length="0">
    <dxf>
      <font>
        <sz val="10"/>
        <color auto="1"/>
        <name val="Times New Roman Baltic"/>
        <family val="1"/>
        <charset val="186"/>
        <scheme val="none"/>
      </font>
    </dxf>
  </rfmt>
  <rcc rId="6398" sId="6" odxf="1" s="1" dxf="1">
    <nc r="A1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6399" sId="6" odxf="1" s="1" dxf="1">
    <nc r="B159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400" sId="6" odxf="1" s="1" dxf="1">
    <nc r="C1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6401" sId="6" odxf="1" s="1" dxf="1">
    <nc r="D1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402" sId="6" odxf="1" s="1" dxf="1">
    <nc r="E1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403" sId="6" odxf="1" s="1" dxf="1">
    <nc r="F1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</border>
    </ndxf>
  </rcc>
  <rcc rId="6404" sId="6" odxf="1" s="1" dxf="1">
    <nc r="G159" t="inlineStr">
      <is>
        <t>Kitos išlaidos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405" sId="6" odxf="1" s="1" dxf="1">
    <nc r="H159">
      <v>130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J1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59:XFD159" start="0" length="0">
    <dxf>
      <font>
        <sz val="10"/>
        <color auto="1"/>
        <name val="Times New Roman Baltic"/>
        <family val="1"/>
        <charset val="186"/>
        <scheme val="none"/>
      </font>
    </dxf>
  </rfmt>
  <rcc rId="6406" sId="6" odxf="1" s="1" dxf="1">
    <nc r="A16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07" sId="6" odxf="1" s="1" dxf="1">
    <nc r="B160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C16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D16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16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60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408" sId="6" odxf="1" s="1" dxf="1">
    <nc r="G160" t="inlineStr">
      <is>
        <t xml:space="preserve">Pervedamos Europos Sąjungos, kitos tarptautinės  finansinės paramos ir bendrojo finansavimo lėšos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409" sId="6" odxf="1" s="1" dxf="1">
    <nc r="H160">
      <v>131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10" sId="6" odxf="1" s="1" dxf="1">
    <nc r="I160">
      <f>I161+I165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11" sId="6" odxf="1" s="1" dxf="1">
    <nc r="J160">
      <f>J161+J165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12" sId="6" odxf="1" s="1" dxf="1">
    <nc r="K160">
      <f>K161+K165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13" sId="6" odxf="1" s="1" dxf="1">
    <nc r="L160">
      <f>L161+L165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60:XFD160" start="0" length="0">
    <dxf>
      <font>
        <sz val="10"/>
        <color auto="1"/>
        <name val="Times New Roman Baltic"/>
        <family val="1"/>
        <charset val="186"/>
        <scheme val="none"/>
      </font>
    </dxf>
  </rfmt>
  <rcc rId="6414" sId="6" odxf="1" s="1" dxf="1">
    <nc r="A16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15" sId="6" odxf="1" s="1" dxf="1">
    <nc r="B161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16" sId="6" odxf="1" s="1" dxf="1">
    <nc r="C16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D1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1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6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417" sId="6" odxf="1" s="1" dxf="1">
    <nc r="G161" t="inlineStr">
      <is>
        <t>Subsidijos iš Europos Sąjungos, kitos tarptautinės finansinės paramos lėšų (ne valdžios sektoriui)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418" sId="6" odxf="1" s="1" dxf="1">
    <nc r="H161">
      <v>132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19" sId="6" odxf="1" s="1" dxf="1">
    <nc r="I161">
      <f>I162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20" sId="6" odxf="1" s="1" dxf="1">
    <nc r="J161">
      <f>J162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21" sId="6" odxf="1" s="1" dxf="1">
    <nc r="K161">
      <f>K162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22" sId="6" odxf="1" s="1" dxf="1">
    <nc r="L161">
      <f>L162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61:XFD1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</dxf>
  </rfmt>
  <rcc rId="6423" sId="6" odxf="1" s="1" dxf="1">
    <nc r="A16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424" sId="6" odxf="1" s="1" dxf="1">
    <nc r="B162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25" sId="6" odxf="1" s="1" dxf="1">
    <nc r="C1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426" sId="6" odxf="1" s="1" dxf="1">
    <nc r="D1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E16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16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427" sId="6" odxf="1" s="1" dxf="1">
    <nc r="G162" t="inlineStr">
      <is>
        <t>Subsidijos iš Europos Sąjungos ir kitos tarptautinės finansinės paramos lėšų (ne valdžios sektoriui)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428" sId="6" odxf="1" s="1" dxf="1">
    <nc r="H162">
      <v>133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29" sId="6" odxf="1" s="1" dxf="1">
    <nc r="I162">
      <f>I163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30" sId="6" odxf="1" s="1" dxf="1">
    <nc r="J162">
      <f>J163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431" sId="6" odxf="1" s="1" dxf="1">
    <nc r="K162">
      <f>K163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32" sId="6" odxf="1" s="1" dxf="1">
    <nc r="L162">
      <f>L163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62:XFD162" start="0" length="0">
    <dxf>
      <font>
        <sz val="10"/>
        <color auto="1"/>
        <name val="Times New Roman Baltic"/>
        <family val="1"/>
        <charset val="186"/>
        <scheme val="none"/>
      </font>
    </dxf>
  </rfmt>
  <rcc rId="6433" sId="6" odxf="1" s="1" dxf="1">
    <nc r="A16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34" sId="6" odxf="1" s="1" dxf="1">
    <nc r="B163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35" sId="6" odxf="1" s="1" dxf="1">
    <nc r="C1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36" sId="6" odxf="1" s="1" dxf="1">
    <nc r="D1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37" sId="6" odxf="1" s="1" dxf="1">
    <nc r="E1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6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438" sId="6" odxf="1" s="1" dxf="1">
    <nc r="G163" t="inlineStr">
      <is>
        <t>Subsidijos iš Europos Sąjungos ir kitos tarptautinės finansinės paramos lėšų (ne valdžios sektoriui)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439" sId="6" odxf="1" s="1" dxf="1">
    <nc r="H163">
      <v>134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40" sId="6" odxf="1" s="1" dxf="1">
    <nc r="I163">
      <f>I164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41" sId="6" odxf="1" s="1" dxf="1">
    <nc r="J163">
      <f>J164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42" sId="6" odxf="1" s="1" dxf="1">
    <nc r="K163">
      <f>K164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43" sId="6" odxf="1" s="1" dxf="1">
    <nc r="L163">
      <f>L164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63:XFD163" start="0" length="0">
    <dxf>
      <font>
        <sz val="10"/>
        <color auto="1"/>
        <name val="Times New Roman Baltic"/>
        <family val="1"/>
        <charset val="186"/>
        <scheme val="none"/>
      </font>
    </dxf>
  </rfmt>
  <rcc rId="6444" sId="6" odxf="1" s="1" dxf="1">
    <nc r="A16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445" sId="6" odxf="1" s="1" dxf="1">
    <nc r="B164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46" sId="6" odxf="1" s="1" dxf="1">
    <nc r="C1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47" sId="6" odxf="1" s="1" dxf="1">
    <nc r="D1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48" sId="6" odxf="1" s="1" dxf="1">
    <nc r="E1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449" sId="6" odxf="1" s="1" dxf="1">
    <nc r="F1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6450" sId="6" odxf="1" s="1" dxf="1">
    <nc r="G164" t="inlineStr">
      <is>
        <t>Subsidijos iš Europos Sąjungos ir kitos tarptautinės finansinės paramos lėšų (ne valdžios sektoriui)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451" sId="6" odxf="1" s="1" dxf="1">
    <nc r="H164">
      <v>135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6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J16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K16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L16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A164:XFD164" start="0" length="0">
    <dxf>
      <font>
        <sz val="10"/>
        <color auto="1"/>
        <name val="Times New Roman Baltic"/>
        <family val="1"/>
        <charset val="186"/>
        <scheme val="none"/>
      </font>
    </dxf>
  </rfmt>
  <rcc rId="6452" sId="6" odxf="1" s="1" dxf="1">
    <nc r="A1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53" sId="6" odxf="1" s="1" dxf="1">
    <nc r="B165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54" sId="6" odxf="1" s="1" dxf="1">
    <nc r="C1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16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16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6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455" sId="6" odxf="1" s="1" dxf="1">
    <nc r="G165" t="inlineStr">
      <is>
        <t xml:space="preserve">Pervedamos Europos Sąjungos, kitos  tarptautinės finansinės paramos ir bendrojo finansavimo lėšos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456" sId="6" odxf="1" s="1" dxf="1">
    <nc r="H165">
      <v>136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57" sId="6" odxf="1" s="1" dxf="1">
    <nc r="I165">
      <f>SUM(I166+I171)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58" sId="6" odxf="1" s="1" dxf="1">
    <nc r="J165">
      <f>SUM(J166+J171)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59" sId="6" odxf="1" s="1" dxf="1">
    <nc r="K165">
      <f>SUM(K166+K171)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60" sId="6" odxf="1" s="1" dxf="1">
    <nc r="L165">
      <f>SUM(L166+L171)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65:XFD165" start="0" length="0">
    <dxf>
      <font>
        <sz val="10"/>
        <color auto="1"/>
        <name val="Times New Roman Baltic"/>
        <family val="1"/>
        <charset val="186"/>
        <scheme val="none"/>
      </font>
    </dxf>
  </rfmt>
  <rcc rId="6461" sId="6" odxf="1" s="1" dxf="1">
    <nc r="A1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62" sId="6" odxf="1" s="1" dxf="1">
    <nc r="B166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63" sId="6" odxf="1" s="1" dxf="1">
    <nc r="C1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64" sId="6" odxf="1" s="1" dxf="1">
    <nc r="D1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E16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16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465" sId="6" odxf="1" s="1" dxf="1">
    <nc r="G166" t="inlineStr">
      <is>
        <t>Pervedamos Europos Sąjungos, kitos tarptautinės finansinės paramos ir bendrojo finansavimo lėšos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466" sId="6" odxf="1" s="1" dxf="1">
    <nc r="H166">
      <v>137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67" sId="6" odxf="1" s="1" dxf="1">
    <nc r="I166">
      <f>I167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68" sId="6" odxf="1" s="1" dxf="1">
    <nc r="J166">
      <f>J167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469" sId="6" odxf="1" s="1" dxf="1">
    <nc r="K166">
      <f>K167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70" sId="6" odxf="1" s="1" dxf="1">
    <nc r="L166">
      <f>L167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66:XFD166" start="0" length="0">
    <dxf>
      <font>
        <sz val="10"/>
        <color auto="1"/>
        <name val="Times New Roman Baltic"/>
        <family val="1"/>
        <charset val="186"/>
        <scheme val="none"/>
      </font>
    </dxf>
  </rfmt>
  <rcc rId="6471" sId="6" odxf="1" s="1" dxf="1">
    <nc r="A1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6472" sId="6" odxf="1" s="1" dxf="1">
    <nc r="B167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73" sId="6" odxf="1" s="1" dxf="1">
    <nc r="C1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474" sId="6" odxf="1" s="1" dxf="1">
    <nc r="D1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75" sId="6" odxf="1" s="1" dxf="1">
    <nc r="E1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6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476" sId="6" odxf="1" s="1" dxf="1">
    <nc r="G167" t="inlineStr">
      <is>
        <t>Pervedamos Europos Sąjungos, kita tarptautinė finansinė parama ir bendrojo finansavimo lėšos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477" sId="6" odxf="1" s="1" dxf="1">
    <nc r="H167">
      <v>138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78" sId="6" odxf="1" s="1" dxf="1">
    <nc r="I167">
      <f>SUM(I168:I170)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79" sId="6" odxf="1" s="1" dxf="1">
    <nc r="J167">
      <f>SUM(J168:J170)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80" sId="6" odxf="1" s="1" dxf="1">
    <nc r="K167">
      <f>SUM(K168:K170)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81" sId="6" odxf="1" s="1" dxf="1">
    <nc r="L167">
      <f>SUM(L168:L170)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67:XFD167" start="0" length="0">
    <dxf>
      <font>
        <sz val="10"/>
        <color auto="1"/>
        <name val="Times New Roman Baltic"/>
        <family val="1"/>
        <charset val="186"/>
        <scheme val="none"/>
      </font>
    </dxf>
  </rfmt>
  <rcc rId="6482" sId="6" odxf="1" s="1" dxf="1">
    <nc r="A1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6483" sId="6" odxf="1" s="1" dxf="1">
    <nc r="B168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484" sId="6" odxf="1" s="1" dxf="1">
    <nc r="C1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485" sId="6" odxf="1" s="1" dxf="1">
    <nc r="D1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486" sId="6" odxf="1" s="1" dxf="1">
    <nc r="E1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487" sId="6" odxf="1" s="1" dxf="1">
    <nc r="F1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6488" sId="6" odxf="1" s="1" dxf="1">
    <nc r="G168" t="inlineStr">
      <is>
        <t>Pervedamos Europos Sąjungos, kitos tarptautinės finansinės paramos ir bendrojo finansavimo lėšos einamiesiems tikslams savivaldybėms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489" sId="6" odxf="1" s="1" dxf="1">
    <nc r="H168">
      <v>139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J1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1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1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A168:XFD168" start="0" length="0">
    <dxf>
      <font>
        <sz val="10"/>
        <color auto="1"/>
        <name val="Times New Roman Baltic"/>
        <family val="1"/>
        <charset val="186"/>
        <scheme val="none"/>
      </font>
    </dxf>
  </rfmt>
  <rcc rId="6490" sId="6" odxf="1" s="1" dxf="1">
    <nc r="A1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91" sId="6" odxf="1" s="1" dxf="1">
    <nc r="B169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92" sId="6" odxf="1" s="1" dxf="1">
    <nc r="C1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93" sId="6" odxf="1" s="1" dxf="1">
    <nc r="D1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94" sId="6" odxf="1" s="1" dxf="1">
    <nc r="E1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95" sId="6" odxf="1" s="1" dxf="1">
    <nc r="F1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496" sId="6" odxf="1" s="1" dxf="1">
    <nc r="G169" t="inlineStr">
      <is>
        <t>Pervedamos Europos Sąjungos, kitos tarptautinės finansinės paramos ir bendrojo finansavimo lėšos einamiesiems tikslams kitiems valdžios sektoriaus subjektams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497" sId="6" odxf="1" s="1" dxf="1">
    <nc r="H169">
      <v>140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6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6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16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16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169:XFD169" start="0" length="0">
    <dxf>
      <font>
        <sz val="10"/>
        <color auto="1"/>
        <name val="Times New Roman Baltic"/>
        <family val="1"/>
        <charset val="186"/>
        <scheme val="none"/>
      </font>
    </dxf>
  </rfmt>
  <rcc rId="6498" sId="6" odxf="1" s="1" dxf="1">
    <nc r="A1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499" sId="6" odxf="1" s="1" dxf="1">
    <nc r="B170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00" sId="6" odxf="1" s="1" dxf="1">
    <nc r="C1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01" sId="6" odxf="1" s="1" dxf="1">
    <nc r="D1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02" sId="6" odxf="1" s="1" dxf="1">
    <nc r="E1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03" sId="6" odxf="1" s="1" dxf="1">
    <nc r="F17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04" sId="6" odxf="1" s="1" dxf="1">
    <nc r="G170" t="inlineStr">
      <is>
        <t>Pervedamos Europos Sąjungos, kitos tarptautinės finansinės paramos ir bendrojo finansavimo lėšos einamiesiems tikslams ne valdžios sektoriui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505" sId="6" odxf="1" s="1" dxf="1">
    <nc r="H170">
      <v>141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70:XFD170" start="0" length="0">
    <dxf>
      <font>
        <sz val="10"/>
        <color auto="1"/>
        <name val="Times New Roman Baltic"/>
        <family val="1"/>
        <charset val="186"/>
        <scheme val="none"/>
      </font>
    </dxf>
  </rfmt>
  <rcc rId="6506" sId="6" odxf="1" s="1" dxf="1" numFmtId="4">
    <nc r="A1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07" sId="6" odxf="1" s="1" dxf="1" numFmtId="4">
    <nc r="B171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08" sId="6" odxf="1" s="1" dxf="1" numFmtId="4">
    <nc r="C1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09" sId="6" odxf="1" s="1" dxf="1" numFmtId="4">
    <nc r="D1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71" start="0" length="0">
    <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71" start="0" length="0">
    <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510" sId="6" odxf="1" s="1" dxf="1">
    <nc r="G171" t="inlineStr">
      <is>
        <t>Pervedamos Europos sąjungos, kitos tarptautinės finansinės paramos ir bendrojo finansavimo lėšos investicijoms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511" sId="6" odxf="1" s="1" dxf="1">
    <nc r="H171">
      <v>142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12" sId="6" odxf="1" s="1" dxf="1">
    <nc r="I171">
      <f>I172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13" sId="6" odxf="1" s="1" dxf="1">
    <nc r="J171">
      <f>J172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14" sId="6" odxf="1" s="1" dxf="1">
    <nc r="K171">
      <f>K172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15" sId="6" odxf="1" s="1" dxf="1">
    <nc r="L171">
      <f>L172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71:XFD171" start="0" length="0">
    <dxf>
      <font>
        <sz val="10"/>
        <color auto="1"/>
        <name val="Times New Roman Baltic"/>
        <family val="1"/>
        <charset val="186"/>
        <scheme val="none"/>
      </font>
    </dxf>
  </rfmt>
  <rcc rId="6516" sId="6" odxf="1" s="1" dxf="1">
    <nc r="A1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17" sId="6" odxf="1" s="1" dxf="1">
    <nc r="B172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18" sId="6" odxf="1" s="1" dxf="1">
    <nc r="C1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19" sId="6" odxf="1" s="1" dxf="1">
    <nc r="D1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20" sId="6" odxf="1" s="1" dxf="1">
    <nc r="E17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7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521" sId="6" odxf="1" s="1" dxf="1">
    <nc r="G172" t="inlineStr">
      <is>
        <t xml:space="preserve">Pervedamos Europos sąjungos, kitos tarptautinės finansinės paramos ir bendrojo finansavimo lėšos investicijoms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522" sId="6" odxf="1" s="1" dxf="1">
    <nc r="H172">
      <v>143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23" sId="6" odxf="1" s="1" dxf="1">
    <nc r="I172">
      <f>SUM(I173:I175)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524" sId="6" odxf="1" s="1" dxf="1">
    <nc r="J172">
      <f>SUM(J173:J175)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525" sId="6" odxf="1" s="1" dxf="1">
    <nc r="K172">
      <f>SUM(K173:K175)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526" sId="6" odxf="1" s="1" dxf="1">
    <nc r="L172">
      <f>SUM(L173:L175)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172:XFD172" start="0" length="0">
    <dxf>
      <font>
        <sz val="10"/>
        <color auto="1"/>
        <name val="Times New Roman Baltic"/>
        <family val="1"/>
        <charset val="186"/>
        <scheme val="none"/>
      </font>
    </dxf>
  </rfmt>
  <rcc rId="6527" sId="6" odxf="1" s="1" dxf="1">
    <nc r="A1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28" sId="6" odxf="1" s="1" dxf="1">
    <nc r="B173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29" sId="6" odxf="1" s="1" dxf="1">
    <nc r="C1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30" sId="6" odxf="1" s="1" dxf="1">
    <nc r="D1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31" sId="6" odxf="1" s="1" dxf="1">
    <nc r="E17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32" sId="6" odxf="1" s="1" dxf="1">
    <nc r="F17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33" sId="6" odxf="1" s="1" dxf="1">
    <nc r="G173" t="inlineStr">
      <is>
        <t xml:space="preserve">Pervedamos Europos sąjungos, kitos tarptautinės finansinės paramos ir bendrojo finansavimo lėšos investicijoms, skirtoms savivaldybėms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6534" sId="6" odxf="1" s="1" dxf="1">
    <nc r="H173">
      <v>144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7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7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17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17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A173:XFD173" start="0" length="0">
    <dxf>
      <font>
        <sz val="10"/>
        <color auto="1"/>
        <name val="Times New Roman Baltic"/>
        <family val="1"/>
        <charset val="186"/>
        <scheme val="none"/>
      </font>
    </dxf>
  </rfmt>
  <rcc rId="6535" sId="6" odxf="1" s="1" dxf="1">
    <nc r="A1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536" sId="6" odxf="1" s="1" dxf="1">
    <nc r="B174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6537" sId="6" odxf="1" s="1" dxf="1">
    <nc r="C1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538" sId="6" odxf="1" s="1" dxf="1">
    <nc r="D1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539" sId="6" odxf="1" s="1" dxf="1">
    <nc r="E1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540" sId="6" odxf="1" s="1" dxf="1">
    <nc r="F1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ndxf>
  </rcc>
  <rcc rId="6541" sId="6" odxf="1" s="1" dxf="1">
    <nc r="G174" t="inlineStr">
      <is>
        <t xml:space="preserve">Pervedamos Europos sąjungos, kitos tarptautinės finansinės paramos ir bendrojo finansavimo lėšos investicijoms kitiems valdžios sektoriaus subjektams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6542" sId="6" odxf="1" s="1" dxf="1">
    <nc r="H174">
      <v>145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74:XFD174" start="0" length="0">
    <dxf>
      <font>
        <sz val="10"/>
        <color auto="1"/>
        <name val="Times New Roman Baltic"/>
        <family val="1"/>
        <charset val="186"/>
        <scheme val="none"/>
      </font>
    </dxf>
  </rfmt>
  <rcc rId="6543" sId="6" odxf="1" s="1" dxf="1">
    <nc r="A1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44" sId="6" odxf="1" s="1" dxf="1">
    <nc r="B175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6545" sId="6" odxf="1" s="1" dxf="1">
    <nc r="C1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546" sId="6" odxf="1" s="1" dxf="1">
    <nc r="D1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547" sId="6" odxf="1" s="1" dxf="1">
    <nc r="E1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548" sId="6" odxf="1" s="1" dxf="1">
    <nc r="F17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6549" sId="6" odxf="1" s="1" dxf="1">
    <nc r="G175" t="inlineStr">
      <is>
        <t>Pervedamos Europos sąjungos, kitos tarptautinės finansinės paramos ir bendrojo finansavimo lėšos investicijos ne valdžios sektoriui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550" sId="6" odxf="1" s="1" dxf="1">
    <nc r="H175">
      <v>146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1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1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1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175:XFD175" start="0" length="0">
    <dxf>
      <font>
        <sz val="10"/>
        <color auto="1"/>
        <name val="Times New Roman Baltic"/>
        <family val="1"/>
        <charset val="186"/>
        <scheme val="none"/>
      </font>
    </dxf>
  </rfmt>
  <rcc rId="6551" sId="6" odxf="1" s="1" dxf="1">
    <nc r="A1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B176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C176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176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176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76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552" sId="6" odxf="1" s="1" dxf="1">
    <nc r="G176" t="inlineStr">
      <is>
        <t xml:space="preserve"> MATERIALIOJO IR NEMATERIALIOJO TURTO ĮSIGIJIMO, FINANSINIO TURTO PADIDĖJIMO IR FINANSINIŲ ĮSIPAREIGOJIMŲ VYKDYMO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6553" sId="6" odxf="1" s="1" dxf="1">
    <nc r="H176">
      <v>147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54" sId="6" odxf="1" s="1" dxf="1">
    <nc r="I176">
      <f>SUM(I177+I229+I294)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55" sId="6" odxf="1" s="1" dxf="1">
    <nc r="J176">
      <f>SUM(J177+J229+J294)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56" sId="6" odxf="1" s="1" dxf="1">
    <nc r="K176">
      <f>SUM(K177+K229+K294)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57" sId="6" odxf="1" s="1" dxf="1">
    <nc r="L176">
      <f>SUM(L177+L229+L294)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76:XFD176" start="0" length="0">
    <dxf>
      <font>
        <sz val="10"/>
        <color auto="1"/>
        <name val="Times New Roman Baltic"/>
        <family val="1"/>
        <charset val="186"/>
        <scheme val="none"/>
      </font>
    </dxf>
  </rfmt>
  <rcc rId="6558" sId="6" odxf="1" s="1" dxf="1">
    <nc r="A1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59" sId="6" odxf="1" s="1" dxf="1">
    <nc r="B17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C177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6" s="1" sqref="D177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E177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177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560" sId="6" odxf="1" s="1" dxf="1">
    <nc r="G177" t="inlineStr">
      <is>
        <t>Materialiojo ir nematerialiojo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bottom style="hair">
          <color indexed="64"/>
        </bottom>
      </border>
    </ndxf>
  </rcc>
  <rcc rId="6561" sId="6" odxf="1" s="1" dxf="1">
    <nc r="H177">
      <v>148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62" sId="6" odxf="1" s="1" dxf="1">
    <nc r="I177">
      <f>SUM(I178+I200+I207+I219+I223)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63" sId="6" odxf="1" s="1" dxf="1">
    <nc r="J177">
      <f>SUM(J178+J200+J207+J219+J223)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564" sId="6" odxf="1" s="1" dxf="1">
    <nc r="K177">
      <f>SUM(K178+K200+K207+K219+K223)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565" sId="6" odxf="1" s="1" dxf="1">
    <nc r="L177">
      <f>SUM(L178+L200+L207+L219+L223)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77:XFD177" start="0" length="0">
    <dxf>
      <font>
        <sz val="10"/>
        <color auto="1"/>
        <name val="Times New Roman Baltic"/>
        <family val="1"/>
        <charset val="186"/>
        <scheme val="none"/>
      </font>
    </dxf>
  </rfmt>
  <rcc rId="6566" sId="6" odxf="1" s="1" dxf="1">
    <nc r="A17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567" sId="6" odxf="1" s="1" dxf="1">
    <nc r="B1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568" sId="6" odxf="1" s="1" dxf="1">
    <nc r="C1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D17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E17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17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bottom style="hair">
          <color indexed="64"/>
        </bottom>
      </border>
    </dxf>
  </rfmt>
  <rcc rId="6569" sId="6" odxf="1" s="1" dxf="1">
    <nc r="G178" t="inlineStr">
      <is>
        <t>Ilgalaikio materialiojo turto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70" sId="6" odxf="1" s="1" dxf="1">
    <nc r="H178">
      <v>149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71" sId="6" odxf="1" s="1" dxf="1">
    <nc r="I178">
      <f>SUM(I179+I182+I187+I192+I197)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572" sId="6" odxf="1" s="1" dxf="1">
    <nc r="J178">
      <f>SUM(J179+J182+J187+J192+J197)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73" sId="6" odxf="1" s="1" dxf="1">
    <nc r="K178">
      <f>SUM(K179+K182+K187+K192+K197)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74" sId="6" odxf="1" s="1" dxf="1">
    <nc r="L178">
      <f>SUM(L179+L182+L187+L192+L197)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78:XFD178" start="0" length="0">
    <dxf>
      <font>
        <sz val="10"/>
        <color auto="1"/>
        <name val="Times New Roman Baltic"/>
        <family val="1"/>
        <charset val="186"/>
        <scheme val="none"/>
      </font>
    </dxf>
  </rfmt>
  <rcc rId="6575" sId="6" odxf="1" s="1" dxf="1">
    <nc r="A17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76" sId="6" odxf="1" s="1" dxf="1">
    <nc r="B1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577" sId="6" odxf="1" s="1" dxf="1">
    <nc r="C1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78" sId="6" odxf="1" s="1" dxf="1">
    <nc r="D1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7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7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top style="hair">
          <color indexed="64"/>
        </top>
        <bottom style="hair">
          <color indexed="64"/>
        </bottom>
      </border>
    </dxf>
  </rfmt>
  <rcc rId="6579" sId="6" odxf="1" s="1" dxf="1">
    <nc r="G179" t="inlineStr">
      <is>
        <t xml:space="preserve">Žemės įsigIjimo išlaidos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80" sId="6" odxf="1" s="1" dxf="1">
    <nc r="H179">
      <v>150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81" sId="6" odxf="1" s="1" dxf="1">
    <nc r="I179">
      <f>I180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82" sId="6" odxf="1" s="1" dxf="1">
    <nc r="J179">
      <f>J180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583" sId="6" odxf="1" s="1" dxf="1">
    <nc r="K179">
      <f>K180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584" sId="6" odxf="1" s="1" dxf="1">
    <nc r="L179">
      <f>L180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79:XFD179" start="0" length="0">
    <dxf>
      <font>
        <sz val="10"/>
        <color auto="1"/>
        <name val="Times New Roman Baltic"/>
        <family val="1"/>
        <charset val="186"/>
        <scheme val="none"/>
      </font>
    </dxf>
  </rfmt>
  <rcc rId="6585" sId="6" odxf="1" s="1" dxf="1">
    <nc r="A18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86" sId="6" odxf="1" s="1" dxf="1">
    <nc r="B1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587" sId="6" odxf="1" s="1" dxf="1">
    <nc r="C1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88" sId="6" odxf="1" s="1" dxf="1">
    <nc r="D1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89" sId="6" odxf="1" s="1" dxf="1">
    <nc r="E1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8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590" sId="6" odxf="1" s="1" dxf="1">
    <nc r="G180" t="inlineStr">
      <is>
        <t xml:space="preserve">Žemės įsigijimo išlaidos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591" sId="6" odxf="1" s="1" dxf="1">
    <nc r="H180">
      <v>151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92" sId="6" odxf="1" s="1" dxf="1">
    <nc r="I180">
      <f>I181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593" sId="6" odxf="1" s="1" dxf="1">
    <nc r="J180">
      <f>J181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94" sId="6" odxf="1" s="1" dxf="1">
    <nc r="K180">
      <f>K181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95" sId="6" odxf="1" s="1" dxf="1">
    <nc r="L180">
      <f>L181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80:XFD180" start="0" length="0">
    <dxf>
      <font>
        <sz val="10"/>
        <color auto="1"/>
        <name val="Times New Roman Baltic"/>
        <family val="1"/>
        <charset val="186"/>
        <scheme val="none"/>
      </font>
    </dxf>
  </rfmt>
  <rcc rId="6596" sId="6" odxf="1" s="1" dxf="1">
    <nc r="A18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97" sId="6" odxf="1" s="1" dxf="1">
    <nc r="B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598" sId="6" odxf="1" s="1" dxf="1">
    <nc r="C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599" sId="6" odxf="1" s="1" dxf="1">
    <nc r="D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00" sId="6" odxf="1" s="1" dxf="1">
    <nc r="E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01" sId="6" odxf="1" s="1" dxf="1">
    <nc r="F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02" sId="6" odxf="1" s="1" dxf="1">
    <nc r="G181" t="inlineStr">
      <is>
        <t xml:space="preserve">Žemės įsigijimo išlaidos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603" sId="6" odxf="1" s="1" dxf="1">
    <nc r="H181">
      <v>152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81:XFD181" start="0" length="0">
    <dxf>
      <font>
        <sz val="10"/>
        <color auto="1"/>
        <name val="Times New Roman Baltic"/>
        <family val="1"/>
        <charset val="186"/>
        <scheme val="none"/>
      </font>
    </dxf>
  </rfmt>
  <rcc rId="6604" sId="6" odxf="1" s="1" dxf="1">
    <nc r="A18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605" sId="6" odxf="1" s="1" dxf="1">
    <nc r="B1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06" sId="6" odxf="1" s="1" dxf="1">
    <nc r="C1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07" sId="6" odxf="1" s="1" dxf="1">
    <nc r="D18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E18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18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608" sId="6" odxf="1" s="1" dxf="1">
    <nc r="G182" t="inlineStr">
      <is>
        <t>Pastatų ir statinių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609" sId="6" odxf="1" s="1" dxf="1">
    <nc r="H182">
      <v>153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10" sId="6" odxf="1" s="1" dxf="1">
    <nc r="I182">
      <f>I183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611" sId="6" odxf="1" s="1" dxf="1">
    <nc r="J182">
      <f>J183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612" sId="6" odxf="1" s="1" dxf="1">
    <nc r="K182">
      <f>K183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613" sId="6" odxf="1" s="1" dxf="1">
    <nc r="L182">
      <f>L183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182:XFD182" start="0" length="0">
    <dxf>
      <font>
        <sz val="10"/>
        <color auto="1"/>
        <name val="Times New Roman Baltic"/>
        <family val="1"/>
        <charset val="186"/>
        <scheme val="none"/>
      </font>
    </dxf>
  </rfmt>
  <rcc rId="6614" sId="6" odxf="1" s="1" dxf="1">
    <nc r="A18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15" sId="6" odxf="1" s="1" dxf="1">
    <nc r="B1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16" sId="6" odxf="1" s="1" dxf="1">
    <nc r="C1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17" sId="6" odxf="1" s="1" dxf="1">
    <nc r="D1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18" sId="6" odxf="1" s="1" dxf="1">
    <nc r="E1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8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619" sId="6" odxf="1" s="1" dxf="1">
    <nc r="G183" t="inlineStr">
      <is>
        <t>Pastatų ir statinių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620" sId="6" odxf="1" s="1" dxf="1">
    <nc r="H183">
      <v>154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21" sId="6" odxf="1" s="1" dxf="1">
    <nc r="I183">
      <f>SUM(I184:I186)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22" sId="6" odxf="1" s="1" dxf="1">
    <nc r="J183">
      <f>SUM(J184:J186)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623" sId="6" odxf="1" s="1" dxf="1">
    <nc r="K183">
      <f>SUM(K184:K186)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24" sId="6" odxf="1" s="1" dxf="1">
    <nc r="L183">
      <f>SUM(L184:L186)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83:XFD183" start="0" length="0">
    <dxf>
      <font>
        <sz val="10"/>
        <color auto="1"/>
        <name val="Times New Roman Baltic"/>
        <family val="1"/>
        <charset val="186"/>
        <scheme val="none"/>
      </font>
    </dxf>
  </rfmt>
  <rcc rId="6625" sId="6" odxf="1" s="1" dxf="1">
    <nc r="A18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626" sId="6" odxf="1" s="1" dxf="1">
    <nc r="B1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27" sId="6" odxf="1" s="1" dxf="1">
    <nc r="C1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28" sId="6" odxf="1" s="1" dxf="1">
    <nc r="D18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29" sId="6" odxf="1" s="1" dxf="1">
    <nc r="E1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30" sId="6" odxf="1" s="1" dxf="1">
    <nc r="F1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6631" sId="6" odxf="1" s="1" dxf="1">
    <nc r="G184" t="inlineStr">
      <is>
        <t>Gyvenamųjų namų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632" sId="6" odxf="1" s="1" dxf="1">
    <nc r="H184">
      <v>155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8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8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18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18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184:XFD184" start="0" length="0">
    <dxf>
      <font>
        <sz val="10"/>
        <color auto="1"/>
        <name val="Times New Roman Baltic"/>
        <family val="1"/>
        <charset val="186"/>
        <scheme val="none"/>
      </font>
    </dxf>
  </rfmt>
  <rcc rId="6633" sId="6" odxf="1" s="1" dxf="1">
    <nc r="A18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34" sId="6" odxf="1" s="1" dxf="1">
    <nc r="B1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35" sId="6" odxf="1" s="1" dxf="1">
    <nc r="C1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36" sId="6" odxf="1" s="1" dxf="1">
    <nc r="D1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37" sId="6" odxf="1" s="1" dxf="1">
    <nc r="E1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38" sId="6" odxf="1" s="1" dxf="1">
    <nc r="F1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39" sId="6" odxf="1" s="1" dxf="1">
    <nc r="G185" t="inlineStr">
      <is>
        <t>Negyvenamųjų pastatų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640" sId="6" odxf="1" s="1" dxf="1">
    <nc r="H185">
      <v>156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8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8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8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8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85:XFD185" start="0" length="0">
    <dxf>
      <font>
        <sz val="10"/>
        <color auto="1"/>
        <name val="Times New Roman Baltic"/>
        <family val="1"/>
        <charset val="186"/>
        <scheme val="none"/>
      </font>
    </dxf>
  </rfmt>
  <rcc rId="6641" sId="6" odxf="1" s="1" dxf="1">
    <nc r="A18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642" sId="6" odxf="1" s="1" dxf="1">
    <nc r="B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43" sId="6" odxf="1" s="1" dxf="1">
    <nc r="C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44" sId="6" odxf="1" s="1" dxf="1">
    <nc r="D18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45" sId="6" odxf="1" s="1" dxf="1">
    <nc r="E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646" sId="6" odxf="1" s="1" dxf="1">
    <nc r="F18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6647" sId="6" odxf="1" s="1" dxf="1">
    <nc r="G186" t="inlineStr">
      <is>
        <t>Infrastruktūros ir kitų statinių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648" sId="6" odxf="1" s="1" dxf="1">
    <nc r="H186">
      <v>157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1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1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186:XFD186" start="0" length="0">
    <dxf>
      <font>
        <sz val="10"/>
        <color auto="1"/>
        <name val="Times New Roman Baltic"/>
        <family val="1"/>
        <charset val="186"/>
        <scheme val="none"/>
      </font>
    </dxf>
  </rfmt>
  <rcc rId="6649" sId="6" odxf="1" s="1" dxf="1">
    <nc r="A18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50" sId="6" odxf="1" s="1" dxf="1">
    <nc r="B1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51" sId="6" odxf="1" s="1" dxf="1">
    <nc r="C1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52" sId="6" odxf="1" s="1" dxf="1">
    <nc r="D18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8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8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653" sId="6" odxf="1" s="1" dxf="1">
    <nc r="G187" t="inlineStr">
      <is>
        <t>Mašinų ir įrenginių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654" sId="6" odxf="1" s="1" dxf="1">
    <nc r="H187">
      <v>158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55" sId="6" odxf="1" s="1" dxf="1">
    <nc r="I187">
      <f>I188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56" sId="6" odxf="1" s="1" dxf="1">
    <nc r="J187">
      <f>J188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657" sId="6" odxf="1" s="1" dxf="1">
    <nc r="K187">
      <f>K188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58" sId="6" odxf="1" s="1" dxf="1">
    <nc r="L187">
      <f>L188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87:XFD187" start="0" length="0">
    <dxf>
      <font>
        <sz val="10"/>
        <color auto="1"/>
        <name val="Times New Roman Baltic"/>
        <family val="1"/>
        <charset val="186"/>
        <scheme val="none"/>
      </font>
    </dxf>
  </rfmt>
  <rcc rId="6659" sId="6" odxf="1" s="1" dxf="1">
    <nc r="A18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60" sId="6" odxf="1" s="1" dxf="1">
    <nc r="B1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61" sId="6" odxf="1" s="1" dxf="1">
    <nc r="C1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62" sId="6" odxf="1" s="1" dxf="1">
    <nc r="D18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63" sId="6" odxf="1" s="1" dxf="1">
    <nc r="E1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8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664" sId="6" odxf="1" s="1" dxf="1">
    <nc r="G188" t="inlineStr">
      <is>
        <t>Mašinų ir įrenginių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665" sId="6" odxf="1" s="1" dxf="1">
    <nc r="H188">
      <v>159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66" sId="6" odxf="1" s="1" dxf="1">
    <nc r="I188">
      <f>SUM(I189:I191)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67" sId="6" odxf="1" s="1" dxf="1">
    <nc r="J188">
      <f>SUM(J189:J191)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68" sId="6" odxf="1" s="1" dxf="1">
    <nc r="K188">
      <f>SUM(K189:K191)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69" sId="6" odxf="1" s="1" dxf="1">
    <nc r="L188">
      <f>SUM(L189:L191)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88:XFD188" start="0" length="0">
    <dxf>
      <font>
        <sz val="10"/>
        <color auto="1"/>
        <name val="Times New Roman Baltic"/>
        <family val="1"/>
        <charset val="186"/>
        <scheme val="none"/>
      </font>
    </dxf>
  </rfmt>
  <rcc rId="6670" sId="6" odxf="1" s="1" dxf="1">
    <nc r="A18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71" sId="6" odxf="1" s="1" dxf="1">
    <nc r="B1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72" sId="6" odxf="1" s="1" dxf="1">
    <nc r="C1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73" sId="6" odxf="1" s="1" dxf="1">
    <nc r="D18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74" sId="6" odxf="1" s="1" dxf="1">
    <nc r="E1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75" sId="6" odxf="1" s="1" dxf="1">
    <nc r="F1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76" sId="6" odxf="1" s="1" dxf="1">
    <nc r="G189" t="inlineStr">
      <is>
        <t>Transporto priemonių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677" sId="6" odxf="1" s="1" dxf="1">
    <nc r="H189">
      <v>160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189:XFD189" start="0" length="0">
    <dxf>
      <font>
        <sz val="10"/>
        <color auto="1"/>
        <name val="Times New Roman Baltic"/>
        <family val="1"/>
        <charset val="186"/>
        <scheme val="none"/>
      </font>
    </dxf>
  </rfmt>
  <rcc rId="6678" sId="6" odxf="1" s="1" dxf="1">
    <nc r="A19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79" sId="6" odxf="1" s="1" dxf="1">
    <nc r="B1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80" sId="6" odxf="1" s="1" dxf="1">
    <nc r="C1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81" sId="6" odxf="1" s="1" dxf="1">
    <nc r="D19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82" sId="6" odxf="1" s="1" dxf="1">
    <nc r="E1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83" sId="6" odxf="1" s="1" dxf="1">
    <nc r="F19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84" sId="6" odxf="1" s="1" dxf="1">
    <nc r="G190" t="inlineStr">
      <is>
        <t>Kitų mašinų ir įrenginių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685" sId="6" odxf="1" s="1" dxf="1">
    <nc r="H190">
      <v>161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9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9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9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9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90:XFD190" start="0" length="0">
    <dxf>
      <font>
        <sz val="10"/>
        <color auto="1"/>
        <name val="Times New Roman Baltic"/>
        <family val="1"/>
        <charset val="186"/>
        <scheme val="none"/>
      </font>
    </dxf>
  </rfmt>
  <rcc rId="6686" sId="6" odxf="1" s="1" dxf="1">
    <nc r="A19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87" sId="6" odxf="1" s="1" dxf="1">
    <nc r="B1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88" sId="6" odxf="1" s="1" dxf="1">
    <nc r="C1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89" sId="6" odxf="1" s="1" dxf="1">
    <nc r="D19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90" sId="6" odxf="1" s="1" dxf="1">
    <nc r="E1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91" sId="6" odxf="1" s="1" dxf="1">
    <nc r="F19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692" sId="6" odxf="1" s="1" dxf="1">
    <nc r="G191" t="inlineStr">
      <is>
        <t>Ginklų ir karinės įrangos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693" sId="6" odxf="1" s="1" dxf="1">
    <nc r="H191">
      <v>162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9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9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9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9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91:XFD191" start="0" length="0">
    <dxf>
      <font>
        <sz val="10"/>
        <color auto="1"/>
        <name val="Times New Roman Baltic"/>
        <family val="1"/>
        <charset val="186"/>
        <scheme val="none"/>
      </font>
    </dxf>
  </rfmt>
  <rcc rId="6694" sId="6" odxf="1" s="1" dxf="1">
    <nc r="A19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695" sId="6" odxf="1" s="1" dxf="1">
    <nc r="B1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696" sId="6" odxf="1" s="1" dxf="1">
    <nc r="C1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697" sId="6" odxf="1" s="1" dxf="1">
    <nc r="D192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6" s="1" sqref="E19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6" s="1" sqref="F19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6698" sId="6" odxf="1" s="1" dxf="1">
    <nc r="G192" t="inlineStr">
      <is>
        <t>Kultūros ir kitų vertybių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6699" sId="6" odxf="1" s="1" dxf="1">
    <nc r="H192">
      <v>163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00" sId="6" odxf="1" s="1" dxf="1">
    <nc r="I192">
      <f>I193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01" sId="6" odxf="1" s="1" dxf="1">
    <nc r="J192">
      <f>J193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6702" sId="6" odxf="1" s="1" dxf="1">
    <nc r="K192">
      <f>K193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6703" sId="6" odxf="1" s="1" dxf="1">
    <nc r="L192">
      <f>L193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A192:XFD192" start="0" length="0">
    <dxf>
      <font>
        <sz val="10"/>
        <color auto="1"/>
        <name val="Times New Roman Baltic"/>
        <family val="1"/>
        <charset val="186"/>
        <scheme val="none"/>
      </font>
    </dxf>
  </rfmt>
  <rcc rId="6704" sId="6" odxf="1" s="1" dxf="1">
    <nc r="A19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05" sId="6" odxf="1" s="1" dxf="1">
    <nc r="B1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06" sId="6" odxf="1" s="1" dxf="1">
    <nc r="C1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07" sId="6" odxf="1" s="1" dxf="1">
    <nc r="D19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08" sId="6" odxf="1" s="1" dxf="1">
    <nc r="E1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19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709" sId="6" odxf="1" s="1" dxf="1">
    <nc r="G193" t="inlineStr">
      <is>
        <t>Kultūros ir kitų vertybių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6710" sId="6" odxf="1" s="1" dxf="1">
    <nc r="H193">
      <v>164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11" sId="6" odxf="1" s="1" dxf="1">
    <nc r="I193">
      <f>SUM(I194:I196)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712" sId="6" odxf="1" s="1" dxf="1">
    <nc r="J193">
      <f>SUM(J194:J196)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713" sId="6" odxf="1" s="1" dxf="1">
    <nc r="K193">
      <f>SUM(K194:K196)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14" sId="6" odxf="1" s="1" dxf="1">
    <nc r="L193">
      <f>SUM(L194:L196)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93:XFD193" start="0" length="0">
    <dxf>
      <font>
        <sz val="10"/>
        <color auto="1"/>
        <name val="Times New Roman Baltic"/>
        <family val="1"/>
        <charset val="186"/>
        <scheme val="none"/>
      </font>
    </dxf>
  </rfmt>
  <rcc rId="6715" sId="6" odxf="1" s="1" dxf="1">
    <nc r="A19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16" sId="6" odxf="1" s="1" dxf="1">
    <nc r="B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17" sId="6" odxf="1" s="1" dxf="1">
    <nc r="C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18" sId="6" odxf="1" s="1" dxf="1">
    <nc r="D19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19" sId="6" odxf="1" s="1" dxf="1">
    <nc r="E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20" sId="6" odxf="1" s="1" dxf="1">
    <nc r="F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21" sId="6" odxf="1" s="1" dxf="1">
    <nc r="G194" t="inlineStr">
      <is>
        <t>Muziejinių vertybių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722" sId="6" odxf="1" s="1" dxf="1">
    <nc r="H194">
      <v>165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1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194:XFD194" start="0" length="0">
    <dxf>
      <font>
        <sz val="10"/>
        <color auto="1"/>
        <name val="Times New Roman Baltic"/>
        <family val="1"/>
        <charset val="186"/>
        <scheme val="none"/>
      </font>
    </dxf>
  </rfmt>
  <rcc rId="6723" sId="6" odxf="1" s="1" dxf="1">
    <nc r="A19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724" sId="6" odxf="1" s="1" dxf="1">
    <nc r="B19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725" sId="6" odxf="1" s="1" dxf="1">
    <nc r="C19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726" sId="6" odxf="1" s="1" dxf="1">
    <nc r="D19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727" sId="6" odxf="1" s="1" dxf="1">
    <nc r="E19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728" sId="6" odxf="1" s="1" dxf="1">
    <nc r="F19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6729" sId="6" odxf="1" s="1" dxf="1">
    <nc r="G195" t="inlineStr">
      <is>
        <r>
          <t>Antikvarinių</t>
        </r>
        <r>
          <rPr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ir kitų meno kūrinių 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730" sId="6" odxf="1" s="1" dxf="1">
    <nc r="H195">
      <v>166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9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9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19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19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95:XFD195" start="0" length="0">
    <dxf>
      <font>
        <sz val="10"/>
        <color auto="1"/>
        <name val="Times New Roman Baltic"/>
        <family val="1"/>
        <charset val="186"/>
        <scheme val="none"/>
      </font>
    </dxf>
  </rfmt>
  <rcc rId="6731" sId="6" odxf="1" s="1" dxf="1">
    <nc r="A19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32" sId="6" odxf="1" s="1" dxf="1">
    <nc r="B1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33" sId="6" odxf="1" s="1" dxf="1">
    <nc r="C1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34" sId="6" odxf="1" s="1" dxf="1">
    <nc r="D19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35" sId="6" odxf="1" s="1" dxf="1">
    <nc r="E1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36" sId="6" odxf="1" s="1" dxf="1">
    <nc r="F19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37" sId="6" odxf="1" s="1" dxf="1">
    <nc r="G196" t="inlineStr">
      <is>
        <t>Kitų vertybių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738" sId="6" odxf="1" s="1" dxf="1">
    <nc r="H196">
      <v>167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9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9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K19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L19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96:XFD196" start="0" length="0">
    <dxf>
      <font>
        <sz val="10"/>
        <color auto="1"/>
        <name val="Times New Roman Baltic"/>
        <family val="1"/>
        <charset val="186"/>
        <scheme val="none"/>
      </font>
    </dxf>
  </rfmt>
  <rcc rId="6739" sId="6" odxf="1" s="1" dxf="1">
    <nc r="A19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40" sId="6" odxf="1" s="1" dxf="1">
    <nc r="B1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41" sId="6" odxf="1" s="1" dxf="1">
    <nc r="C1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42" sId="6" odxf="1" s="1" dxf="1">
    <nc r="D19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19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19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743" sId="6" odxf="1" s="1" dxf="1">
    <nc r="G197" t="inlineStr">
      <is>
        <t>Kito ilgalaikio 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744" sId="6" odxf="1" s="1" dxf="1">
    <nc r="H197">
      <v>168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45" sId="6" odxf="1" s="1" dxf="1">
    <nc r="I197">
      <f>I198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46" sId="6" odxf="1" s="1" dxf="1">
    <nc r="J197">
      <f>J198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747" sId="6" odxf="1" s="1" dxf="1">
    <nc r="K197">
      <f>K198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48" sId="6" odxf="1" s="1" dxf="1">
    <nc r="L197">
      <f>L198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97:XFD197" start="0" length="0">
    <dxf>
      <font>
        <sz val="10"/>
        <color auto="1"/>
        <name val="Times New Roman Baltic"/>
        <family val="1"/>
        <charset val="186"/>
        <scheme val="none"/>
      </font>
    </dxf>
  </rfmt>
  <rcc rId="6749" sId="6" odxf="1" s="1" dxf="1">
    <nc r="A19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750" sId="6" odxf="1" s="1" dxf="1">
    <nc r="B1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751" sId="6" odxf="1" s="1" dxf="1">
    <nc r="C1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752" sId="6" odxf="1" s="1" dxf="1">
    <nc r="D19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753" sId="6" odxf="1" s="1" dxf="1">
    <nc r="E1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6" s="1" sqref="F19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6754" sId="6" odxf="1" s="1" dxf="1">
    <nc r="G198" t="inlineStr">
      <is>
        <t>Kito ilgalaikio 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755" sId="6" odxf="1" s="1" dxf="1">
    <nc r="H198">
      <v>169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56" sId="6" odxf="1" s="1" dxf="1">
    <nc r="I198">
      <f>I199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57" sId="6" odxf="1" s="1" dxf="1">
    <nc r="J198">
      <f>J199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58" sId="6" odxf="1" s="1" dxf="1">
    <nc r="K198">
      <f>K199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59" sId="6" odxf="1" s="1" dxf="1">
    <nc r="L198">
      <f>L199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198:XFD198" start="0" length="0">
    <dxf>
      <font>
        <sz val="10"/>
        <color auto="1"/>
        <name val="Times New Roman Baltic"/>
        <family val="1"/>
        <charset val="186"/>
        <scheme val="none"/>
      </font>
    </dxf>
  </rfmt>
  <rcc rId="6760" sId="6" odxf="1" s="1" dxf="1">
    <nc r="A19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61" sId="6" odxf="1" s="1" dxf="1">
    <nc r="B1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62" sId="6" odxf="1" s="1" dxf="1">
    <nc r="C1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63" sId="6" odxf="1" s="1" dxf="1">
    <nc r="D19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64" sId="6" odxf="1" s="1" dxf="1">
    <nc r="E1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65" sId="6" odxf="1" s="1" dxf="1">
    <nc r="F1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66" sId="6" odxf="1" s="1" dxf="1">
    <nc r="G199" t="inlineStr">
      <is>
        <t>Kito ilgalaikio 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767" sId="6" odxf="1" s="1" dxf="1">
    <nc r="H199">
      <v>170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1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6" s="1" sqref="J1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1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1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199:XFD199" start="0" length="0">
    <dxf>
      <font>
        <sz val="10"/>
        <color auto="1"/>
        <name val="Times New Roman Baltic"/>
        <family val="1"/>
        <charset val="186"/>
        <scheme val="none"/>
      </font>
    </dxf>
  </rfmt>
  <rcc rId="6768" sId="6" odxf="1" s="1" dxf="1">
    <nc r="A20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769" sId="6" odxf="1" s="1" dxf="1">
    <nc r="B20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6770" sId="6" odxf="1" s="1" dxf="1">
    <nc r="C20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6" s="1" sqref="D20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6" s="1" sqref="E20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6" s="1" sqref="F20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6771" sId="6" odxf="1" s="1" dxf="1">
    <nc r="G200" t="inlineStr">
      <is>
        <t>Nematerialiojo turto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6772" sId="6" odxf="1" s="1" dxf="1">
    <nc r="H200">
      <v>171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73" sId="6" odxf="1" s="1" dxf="1">
    <nc r="I200">
      <f>I201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74" sId="6" odxf="1" s="1" dxf="1">
    <nc r="J200">
      <f>J201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6775" sId="6" odxf="1" s="1" dxf="1">
    <nc r="K200">
      <f>K201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6776" sId="6" odxf="1" s="1" dxf="1">
    <nc r="L200">
      <f>L201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6" s="1" sqref="A200:XFD200" start="0" length="0">
    <dxf>
      <font>
        <sz val="10"/>
        <color auto="1"/>
        <name val="Times New Roman Baltic"/>
        <family val="1"/>
        <charset val="186"/>
        <scheme val="none"/>
      </font>
    </dxf>
  </rfmt>
  <rcc rId="6777" sId="6" odxf="1" s="1" dxf="1">
    <nc r="A20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78" sId="6" odxf="1" s="1" dxf="1">
    <nc r="B2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79" sId="6" odxf="1" s="1" dxf="1">
    <nc r="C20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80" sId="6" odxf="1" s="1" dxf="1">
    <nc r="D2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0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0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781" sId="6" odxf="1" s="1" dxf="1">
    <nc r="G201" t="inlineStr">
      <is>
        <t>Nematerialiojo turto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6782" sId="6" odxf="1" s="1" dxf="1">
    <nc r="H201">
      <v>172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83" sId="6" odxf="1" s="1" dxf="1">
    <nc r="I201">
      <f>I202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784" sId="6" odxf="1" s="1" dxf="1">
    <nc r="J201">
      <f>J202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785" sId="6" odxf="1" s="1" dxf="1">
    <nc r="K201">
      <f>K202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86" sId="6" odxf="1" s="1" dxf="1">
    <nc r="L201">
      <f>L202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01:XFD201" start="0" length="0">
    <dxf>
      <font>
        <sz val="10"/>
        <color auto="1"/>
        <name val="Times New Roman Baltic"/>
        <family val="1"/>
        <charset val="186"/>
        <scheme val="none"/>
      </font>
    </dxf>
  </rfmt>
  <rcc rId="6787" sId="6" odxf="1" s="1" dxf="1">
    <nc r="A2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788" sId="6" odxf="1" s="1" dxf="1">
    <nc r="B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789" sId="6" odxf="1" s="1" dxf="1">
    <nc r="C20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790" sId="6" odxf="1" s="1" dxf="1">
    <nc r="D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791" sId="6" odxf="1" s="1" dxf="1">
    <nc r="E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20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792" sId="6" odxf="1" s="1" dxf="1">
    <nc r="G202" t="inlineStr">
      <is>
        <t>Nematerialiojo turto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6793" sId="6" odxf="1" s="1" dxf="1">
    <nc r="H202">
      <v>173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94" sId="6" odxf="1" s="1" dxf="1">
    <nc r="I202">
      <f>SUM(I203:I206)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95" sId="6" odxf="1" s="1" dxf="1">
    <nc r="J202">
      <f>SUM(J203:J206)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796" sId="6" odxf="1" s="1" dxf="1">
    <nc r="K202">
      <f>SUM(K203:K206)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797" sId="6" odxf="1" s="1" dxf="1">
    <nc r="L202">
      <f>SUM(L203:L206)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202:XFD202" start="0" length="0">
    <dxf>
      <font>
        <sz val="10"/>
        <color auto="1"/>
        <name val="Times New Roman Baltic"/>
        <family val="1"/>
        <charset val="186"/>
        <scheme val="none"/>
      </font>
    </dxf>
  </rfmt>
  <rcc rId="6798" sId="6" odxf="1" s="1" dxf="1">
    <nc r="A2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799" sId="6" odxf="1" s="1" dxf="1">
    <nc r="B2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00" sId="6" odxf="1" s="1" dxf="1">
    <nc r="C20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01" sId="6" odxf="1" s="1" dxf="1">
    <nc r="D2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02" sId="6" odxf="1" s="1" dxf="1">
    <nc r="E2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03" sId="6" odxf="1" s="1" dxf="1">
    <nc r="F20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04" sId="6" odxf="1" s="1" dxf="1">
    <nc r="G203" t="inlineStr">
      <is>
        <r>
          <t>Kompiuterinės programinės įrangos ir kompiuterinės programinės įrangos licencijų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05" sId="6" odxf="1" s="1" dxf="1">
    <nc r="H203">
      <v>174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03:XFD203" start="0" length="0">
    <dxf>
      <font>
        <sz val="10"/>
        <color auto="1"/>
        <name val="Times New Roman Baltic"/>
        <family val="1"/>
        <charset val="186"/>
        <scheme val="none"/>
      </font>
    </dxf>
  </rfmt>
  <rcc rId="6806" sId="6" odxf="1" s="1" dxf="1">
    <nc r="A2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07" sId="6" odxf="1" s="1" dxf="1">
    <nc r="B2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08" sId="6" odxf="1" s="1" dxf="1">
    <nc r="C20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09" sId="6" odxf="1" s="1" dxf="1">
    <nc r="D2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10" sId="6" odxf="1" s="1" dxf="1">
    <nc r="E2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11" sId="6" odxf="1" s="1" dxf="1">
    <nc r="F2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12" sId="6" odxf="1" s="1" dxf="1">
    <nc r="G204" t="inlineStr">
      <is>
        <t>Patentų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13" sId="6" odxf="1" s="1" dxf="1">
    <nc r="H204">
      <v>175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04:XFD204" start="0" length="0">
    <dxf>
      <font>
        <sz val="10"/>
        <color auto="1"/>
        <name val="Times New Roman Baltic"/>
        <family val="1"/>
        <charset val="186"/>
        <scheme val="none"/>
      </font>
    </dxf>
  </rfmt>
  <rcc rId="6814" sId="6" odxf="1" s="1" dxf="1">
    <nc r="A20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15" sId="6" odxf="1" s="1" dxf="1">
    <nc r="B20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16" sId="6" odxf="1" s="1" dxf="1">
    <nc r="C20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17" sId="6" odxf="1" s="1" dxf="1">
    <nc r="D20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18" sId="6" odxf="1" s="1" dxf="1">
    <nc r="E20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19" sId="6" odxf="1" s="1" dxf="1">
    <nc r="F20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20" sId="6" odxf="1" s="1" dxf="1">
    <nc r="G205" t="inlineStr">
      <is>
        <t>Literatūros ir meno kūrinių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21" sId="6" odxf="1" s="1" dxf="1">
    <nc r="H205">
      <v>176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0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0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0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0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05:XFD205" start="0" length="0">
    <dxf>
      <font>
        <sz val="10"/>
        <color auto="1"/>
        <name val="Times New Roman Baltic"/>
        <family val="1"/>
        <charset val="186"/>
        <scheme val="none"/>
      </font>
    </dxf>
  </rfmt>
  <rcc rId="6822" sId="6" odxf="1" s="1" dxf="1">
    <nc r="A20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823" sId="6" odxf="1" s="1" dxf="1">
    <nc r="B2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824" sId="6" odxf="1" s="1" dxf="1">
    <nc r="C20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825" sId="6" odxf="1" s="1" dxf="1">
    <nc r="D2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826" sId="6" odxf="1" s="1" dxf="1">
    <nc r="E2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827" sId="6" odxf="1" s="1" dxf="1">
    <nc r="F20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6828" sId="6" odxf="1" s="1" dxf="1">
    <nc r="G206" t="inlineStr">
      <is>
        <t>Kito nematerialiojo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6829" sId="6" odxf="1" s="1" dxf="1">
    <nc r="H206">
      <v>177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0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0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0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0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206:XFD206" start="0" length="0">
    <dxf>
      <font>
        <sz val="10"/>
        <color auto="1"/>
        <name val="Times New Roman Baltic"/>
        <family val="1"/>
        <charset val="186"/>
        <scheme val="none"/>
      </font>
    </dxf>
  </rfmt>
  <rcc rId="6830" sId="6" odxf="1" s="1" dxf="1">
    <nc r="A2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31" sId="6" odxf="1" s="1" dxf="1">
    <nc r="B2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32" sId="6" odxf="1" s="1" dxf="1">
    <nc r="C2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20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20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0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833" sId="6" odxf="1" s="1" dxf="1">
    <nc r="G207" t="inlineStr">
      <is>
        <t>Atsargų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34" sId="6" odxf="1" s="1" dxf="1">
    <nc r="H207">
      <v>178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35" sId="6" odxf="1" s="1" dxf="1">
    <nc r="I207">
      <f>SUM(I208+I211)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36" sId="6" odxf="1" s="1" dxf="1">
    <nc r="J207">
      <f>SUM(J208+J211)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837" sId="6" odxf="1" s="1" dxf="1">
    <nc r="K207">
      <f>SUM(K208+K211)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38" sId="6" odxf="1" s="1" dxf="1">
    <nc r="L207">
      <f>SUM(L208+L211)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07:XFD207" start="0" length="0">
    <dxf>
      <font>
        <sz val="10"/>
        <color auto="1"/>
        <name val="Times New Roman Baltic"/>
        <family val="1"/>
        <charset val="186"/>
        <scheme val="none"/>
      </font>
    </dxf>
  </rfmt>
  <rcc rId="6839" sId="6" odxf="1" s="1" dxf="1">
    <nc r="A2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840" sId="6" odxf="1" s="1" dxf="1">
    <nc r="B2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841" sId="6" odxf="1" s="1" dxf="1">
    <nc r="C2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842" sId="6" odxf="1" s="1" dxf="1">
    <nc r="D2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E20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0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843" sId="6" odxf="1" s="1" dxf="1">
    <nc r="G208" t="inlineStr">
      <is>
        <t>Strateginių ir neliečiamųjų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844" sId="6" odxf="1" s="1" dxf="1">
    <nc r="H208">
      <v>179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45" sId="6" odxf="1" s="1" dxf="1">
    <nc r="I208">
      <f>I209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846" sId="6" odxf="1" s="1" dxf="1">
    <nc r="J208">
      <f>J209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847" sId="6" odxf="1" s="1" dxf="1">
    <nc r="K208">
      <f>K209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848" sId="6" odxf="1" s="1" dxf="1">
    <nc r="L208">
      <f>L209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208:XFD208" start="0" length="0">
    <dxf>
      <font>
        <sz val="10"/>
        <color auto="1"/>
        <name val="Times New Roman Baltic"/>
        <family val="1"/>
        <charset val="186"/>
        <scheme val="none"/>
      </font>
    </dxf>
  </rfmt>
  <rcc rId="6849" sId="6" odxf="1" s="1" dxf="1">
    <nc r="A2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50" sId="6" odxf="1" s="1" dxf="1">
    <nc r="B20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51" sId="6" odxf="1" s="1" dxf="1">
    <nc r="C2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52" sId="6" odxf="1" s="1" dxf="1">
    <nc r="D20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53" sId="6" odxf="1" s="1" dxf="1">
    <nc r="E20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0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854" sId="6" odxf="1" s="1" dxf="1">
    <nc r="G209" t="inlineStr">
      <is>
        <t>Strateginių ir neliečiamųjų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855" sId="6" odxf="1" s="1" dxf="1">
    <nc r="H209">
      <v>180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56" sId="6" odxf="1" s="1" dxf="1">
    <nc r="I209">
      <f>I210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57" sId="6" odxf="1" s="1" dxf="1">
    <nc r="J209">
      <f>J210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858" sId="6" odxf="1" s="1" dxf="1">
    <nc r="K209">
      <f>K210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59" sId="6" odxf="1" s="1" dxf="1">
    <nc r="L209">
      <f>L210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0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0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0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0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09:XFD209" start="0" length="0">
    <dxf>
      <font>
        <sz val="10"/>
        <color auto="1"/>
        <name val="Times New Roman Baltic"/>
        <family val="1"/>
        <charset val="186"/>
        <scheme val="none"/>
      </font>
    </dxf>
  </rfmt>
  <rcc rId="6860" sId="6" odxf="1" s="1" dxf="1">
    <nc r="A2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61" sId="6" odxf="1" s="1" dxf="1">
    <nc r="B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62" sId="6" odxf="1" s="1" dxf="1">
    <nc r="C2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63" sId="6" odxf="1" s="1" dxf="1">
    <nc r="D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64" sId="6" odxf="1" s="1" dxf="1">
    <nc r="E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65" sId="6" odxf="1" s="1" dxf="1">
    <nc r="F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66" sId="6" odxf="1" s="1" dxf="1">
    <nc r="G210" t="inlineStr">
      <is>
        <t>Strateginių ir neliečiamųjų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867" sId="6" odxf="1" s="1" dxf="1">
    <nc r="H210">
      <v>181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1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21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21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21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M2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0:XFD210" start="0" length="0">
    <dxf>
      <font>
        <sz val="10"/>
        <color auto="1"/>
        <name val="Times New Roman Baltic"/>
        <family val="1"/>
        <charset val="186"/>
        <scheme val="none"/>
      </font>
    </dxf>
  </rfmt>
  <rcc rId="6868" sId="6" odxf="1" s="1" dxf="1">
    <nc r="A2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69" sId="6" odxf="1" s="1" dxf="1">
    <nc r="B2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70" sId="6" odxf="1" s="1" dxf="1">
    <nc r="C2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71" sId="6" odxf="1" s="1" dxf="1">
    <nc r="D21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1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1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872" sId="6" odxf="1" s="1" dxf="1">
    <nc r="G211" t="inlineStr">
      <is>
        <t>Kitų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73" sId="6" odxf="1" s="1" dxf="1">
    <nc r="H211">
      <v>182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74" sId="6" odxf="1" s="1" dxf="1">
    <nc r="I211">
      <f>I212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75" sId="6" odxf="1" s="1" dxf="1">
    <nc r="J211">
      <f>J212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876" sId="6" odxf="1" s="1" dxf="1">
    <nc r="K211">
      <f>K212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77" sId="6" odxf="1" s="1" dxf="1">
    <nc r="L211">
      <f>L212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1:XFD211" start="0" length="0">
    <dxf>
      <font>
        <sz val="10"/>
        <color auto="1"/>
        <name val="Times New Roman Baltic"/>
        <family val="1"/>
        <charset val="186"/>
        <scheme val="none"/>
      </font>
    </dxf>
  </rfmt>
  <rcc rId="6878" sId="6" odxf="1" s="1" dxf="1">
    <nc r="A2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879" sId="6" odxf="1" s="1" dxf="1">
    <nc r="B2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880" sId="6" odxf="1" s="1" dxf="1">
    <nc r="C2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881" sId="6" odxf="1" s="1" dxf="1">
    <nc r="D21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882" sId="6" odxf="1" s="1" dxf="1">
    <nc r="E2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21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883" sId="6" odxf="1" s="1" dxf="1">
    <nc r="G212" t="inlineStr">
      <is>
        <t>Kitų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84" sId="6" odxf="1" s="1" dxf="1">
    <nc r="H212">
      <v>183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85" sId="6" odxf="1" s="1" dxf="1">
    <nc r="I212">
      <f>SUM(I213:I218)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86" sId="6" odxf="1" s="1" dxf="1">
    <nc r="J212">
      <f>SUM(J213:J218)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87" sId="6" odxf="1" s="1" dxf="1">
    <nc r="K212">
      <f>SUM(K213:K218)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88" sId="6" odxf="1" s="1" dxf="1">
    <nc r="L212">
      <f>SUM(L213:L218)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89" sId="6" odxf="1" s="1" dxf="1">
    <nc r="M212">
      <f>SUM(M213:M218)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C00000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890" sId="6" odxf="1" s="1" dxf="1">
    <nc r="N212">
      <f>SUM(N213:N218)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C00000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891" sId="6" odxf="1" s="1" dxf="1">
    <nc r="O212">
      <f>SUM(O213:O218)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C00000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892" sId="6" odxf="1" s="1" dxf="1">
    <nc r="P212">
      <f>SUM(P213:P218)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C00000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6" s="1" sqref="A212:XFD212" start="0" length="0">
    <dxf>
      <font>
        <sz val="10"/>
        <color auto="1"/>
        <name val="Times New Roman Baltic"/>
        <family val="1"/>
        <charset val="186"/>
        <scheme val="none"/>
      </font>
    </dxf>
  </rfmt>
  <rcc rId="6893" sId="6" odxf="1" s="1" dxf="1">
    <nc r="A21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94" sId="6" odxf="1" s="1" dxf="1">
    <nc r="B2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895" sId="6" odxf="1" s="1" dxf="1">
    <nc r="C21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96" sId="6" odxf="1" s="1" dxf="1">
    <nc r="D21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97" sId="6" odxf="1" s="1" dxf="1">
    <nc r="E2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98" sId="6" odxf="1" s="1" dxf="1">
    <nc r="F2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899" sId="6" odxf="1" s="1" dxf="1">
    <nc r="G213" t="inlineStr">
      <is>
        <t>Žaliavų ir medžiagų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00" sId="6" odxf="1" s="1" dxf="1">
    <nc r="H213">
      <v>184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M2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3:XFD213" start="0" length="0">
    <dxf>
      <font>
        <sz val="10"/>
        <color auto="1"/>
        <name val="Times New Roman Baltic"/>
        <family val="1"/>
        <charset val="186"/>
        <scheme val="none"/>
      </font>
    </dxf>
  </rfmt>
  <rcc rId="6901" sId="6" odxf="1" s="1" dxf="1">
    <nc r="A21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02" sId="6" odxf="1" s="1" dxf="1">
    <nc r="B2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03" sId="6" odxf="1" s="1" dxf="1">
    <nc r="C21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04" sId="6" odxf="1" s="1" dxf="1">
    <nc r="D21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05" sId="6" odxf="1" s="1" dxf="1">
    <nc r="E2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06" sId="6" odxf="1" s="1" dxf="1">
    <nc r="F21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07" sId="6" odxf="1" s="1" dxf="1">
    <nc r="G214" t="inlineStr">
      <is>
        <t>Nebaigtos gaminti produkcijos 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08" sId="6" odxf="1" s="1" dxf="1">
    <nc r="H214">
      <v>185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2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4:XFD214" start="0" length="0">
    <dxf>
      <font>
        <sz val="10"/>
        <color auto="1"/>
        <name val="Times New Roman Baltic"/>
        <family val="1"/>
        <charset val="186"/>
        <scheme val="none"/>
      </font>
    </dxf>
  </rfmt>
  <rcc rId="6909" sId="6" odxf="1" s="1" dxf="1">
    <nc r="A2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10" sId="6" odxf="1" s="1" dxf="1">
    <nc r="B2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11" sId="6" odxf="1" s="1" dxf="1">
    <nc r="C2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12" sId="6" odxf="1" s="1" dxf="1">
    <nc r="D21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13" sId="6" odxf="1" s="1" dxf="1">
    <nc r="E2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14" sId="6" odxf="1" s="1" dxf="1">
    <nc r="F2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15" sId="6" odxf="1" s="1" dxf="1">
    <nc r="G215" t="inlineStr">
      <is>
        <t>Pagamintos produkcijos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16" sId="6" odxf="1" s="1" dxf="1">
    <nc r="H215">
      <v>186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2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5:XFD215" start="0" length="0">
    <dxf>
      <font>
        <sz val="10"/>
        <color auto="1"/>
        <name val="Times New Roman Baltic"/>
        <family val="1"/>
        <charset val="186"/>
        <scheme val="none"/>
      </font>
    </dxf>
  </rfmt>
  <rcc rId="6917" sId="6" odxf="1" s="1" dxf="1">
    <nc r="A21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18" sId="6" odxf="1" s="1" dxf="1">
    <nc r="B2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19" sId="6" odxf="1" s="1" dxf="1">
    <nc r="C21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20" sId="6" odxf="1" s="1" dxf="1">
    <nc r="D21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21" sId="6" odxf="1" s="1" dxf="1">
    <nc r="E2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22" sId="6" odxf="1" s="1" dxf="1">
    <nc r="F21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23" sId="6" odxf="1" s="1" dxf="1">
    <nc r="G216" t="inlineStr">
      <is>
        <t>Prekių, skirtų parduoti arba perduoti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24" sId="6" odxf="1" s="1" dxf="1">
    <nc r="H216">
      <v>187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M2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6:XFD216" start="0" length="0">
    <dxf>
      <font>
        <sz val="10"/>
        <color auto="1"/>
        <name val="Times New Roman Baltic"/>
        <family val="1"/>
        <charset val="186"/>
        <scheme val="none"/>
      </font>
    </dxf>
  </rfmt>
  <rcc rId="6925" sId="6" odxf="1" s="1" dxf="1">
    <nc r="A21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26" sId="6" odxf="1" s="1" dxf="1">
    <nc r="B2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27" sId="6" odxf="1" s="1" dxf="1">
    <nc r="C21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28" sId="6" odxf="1" s="1" dxf="1">
    <nc r="D21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29" sId="6" odxf="1" s="1" dxf="1">
    <nc r="E2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30" sId="6" odxf="1" s="1" dxf="1">
    <nc r="F21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31" sId="6" odxf="1" s="1" dxf="1">
    <nc r="G217" t="inlineStr">
      <is>
        <t>Karinių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932" sId="6" odxf="1" s="1" dxf="1">
    <nc r="H217">
      <v>188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1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1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1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1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2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7:XFD217" start="0" length="0">
    <dxf>
      <font>
        <sz val="10"/>
        <color auto="1"/>
        <name val="Times New Roman Baltic"/>
        <family val="1"/>
        <charset val="186"/>
        <scheme val="none"/>
      </font>
    </dxf>
  </rfmt>
  <rcc rId="6933" sId="6" odxf="1" s="1" dxf="1">
    <nc r="A21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34" sId="6" odxf="1" s="1" dxf="1">
    <nc r="B2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35" sId="6" odxf="1" s="1" dxf="1">
    <nc r="C21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36" sId="6" odxf="1" s="1" dxf="1">
    <nc r="D21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37" sId="6" odxf="1" s="1" dxf="1">
    <nc r="E2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38" sId="6" odxf="1" s="1" dxf="1">
    <nc r="F218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39" sId="6" odxf="1" s="1" dxf="1">
    <nc r="G218" t="inlineStr">
      <is>
        <t>Kitų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940" sId="6" odxf="1" s="1" dxf="1">
    <nc r="H218">
      <v>189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M2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8:XFD218" start="0" length="0">
    <dxf>
      <font>
        <sz val="10"/>
        <color auto="1"/>
        <name val="Times New Roman Baltic"/>
        <family val="1"/>
        <charset val="186"/>
        <scheme val="none"/>
      </font>
    </dxf>
  </rfmt>
  <rcc rId="6941" sId="6" odxf="1" s="1" dxf="1">
    <nc r="A21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942" sId="6" odxf="1" s="1" dxf="1">
    <nc r="B21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6943" sId="6" odxf="1" s="1" dxf="1">
    <nc r="C219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D21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E21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21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6944" sId="6" odxf="1" s="1" dxf="1">
    <nc r="G219" t="inlineStr">
      <is>
        <t>Ilgalaikio turto finansinės nuomos (lizingo)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945" sId="6" odxf="1" s="1" dxf="1">
    <nc r="H219">
      <v>190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46" sId="6" odxf="1" s="1" dxf="1">
    <nc r="I219">
      <f>I220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6947" sId="6" odxf="1" s="1" dxf="1">
    <nc r="J219">
      <f>J220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6948" sId="6" odxf="1" s="1" dxf="1">
    <nc r="K219">
      <f>K220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6949" sId="6" odxf="1" s="1" dxf="1">
    <nc r="L219">
      <f>L220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M2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1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19:XFD219" start="0" length="0">
    <dxf>
      <font>
        <sz val="10"/>
        <color auto="1"/>
        <name val="Times New Roman Baltic"/>
        <family val="1"/>
        <charset val="186"/>
        <scheme val="none"/>
      </font>
    </dxf>
  </rfmt>
  <rcc rId="6950" sId="6" odxf="1" s="1" dxf="1">
    <nc r="A22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6951" sId="6" odxf="1" s="1" dxf="1">
    <nc r="B22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952" sId="6" odxf="1" s="1" dxf="1">
    <nc r="C220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6953" sId="6" odxf="1" s="1" dxf="1">
    <nc r="D22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6" s="1" sqref="E22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dxf>
  </rfmt>
  <rfmt sheetId="6" s="1" sqref="F22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6954" sId="6" odxf="1" s="1" dxf="1">
    <nc r="G220" t="inlineStr">
      <is>
        <t>Ilgalaikio turto finansinės nuomos (lizingo)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955" sId="6" odxf="1" s="1" dxf="1">
    <nc r="H220">
      <v>191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56" sId="6" odxf="1" s="1" dxf="1">
    <nc r="I220">
      <f>I221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6957" sId="6" odxf="1" s="1" dxf="1">
    <nc r="J220">
      <f>J221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</border>
    </ndxf>
  </rcc>
  <rcc rId="6958" sId="6" odxf="1" s="1" dxf="1">
    <nc r="K220">
      <f>K221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6959" sId="6" odxf="1" s="1" dxf="1">
    <nc r="L220">
      <f>L221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6" s="1" sqref="M2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2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20:XFD220" start="0" length="0">
    <dxf>
      <font>
        <sz val="10"/>
        <color auto="1"/>
        <name val="Times New Roman Baltic"/>
        <family val="1"/>
        <charset val="186"/>
        <scheme val="none"/>
      </font>
    </dxf>
  </rfmt>
  <rcc rId="6960" sId="6" odxf="1" s="1" dxf="1">
    <nc r="A22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61" sId="6" odxf="1" s="1" dxf="1">
    <nc r="B2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62" sId="6" odxf="1" s="1" dxf="1">
    <nc r="C221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63" sId="6" odxf="1" s="1" dxf="1">
    <nc r="D2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64" sId="6" odxf="1" s="1" dxf="1">
    <nc r="E2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2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965" sId="6" odxf="1" s="1" dxf="1">
    <nc r="G221" t="inlineStr">
      <is>
        <r>
          <t>Ilgalaikio turto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finansinės nuomos (lizingo)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966" sId="6" odxf="1" s="1" dxf="1">
    <nc r="H221">
      <v>192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67" sId="6" odxf="1" s="1" dxf="1">
    <nc r="I221">
      <f>I222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68" sId="6" odxf="1" s="1" dxf="1">
    <nc r="J221">
      <f>J222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969" sId="6" odxf="1" s="1" dxf="1">
    <nc r="K221">
      <f>K222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70" sId="6" odxf="1" s="1" dxf="1">
    <nc r="L221">
      <f>L222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21:XFD221" start="0" length="0">
    <dxf>
      <font>
        <sz val="10"/>
        <color auto="1"/>
        <name val="Times New Roman Baltic"/>
        <family val="1"/>
        <charset val="186"/>
        <scheme val="none"/>
      </font>
    </dxf>
  </rfmt>
  <rcc rId="6971" sId="6" odxf="1" s="1" dxf="1">
    <nc r="A22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972" sId="6" odxf="1" s="1" dxf="1">
    <nc r="B2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73" sId="6" odxf="1" s="1" dxf="1">
    <nc r="C222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74" sId="6" odxf="1" s="1" dxf="1">
    <nc r="D2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75" sId="6" odxf="1" s="1" dxf="1">
    <nc r="E2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76" sId="6" odxf="1" s="1" dxf="1">
    <nc r="F2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77" sId="6" odxf="1" s="1" dxf="1">
    <nc r="G222" t="inlineStr">
      <is>
        <t>Ilgalaikio turto finansinės nuomos (lizingo)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6978" sId="6" odxf="1" s="1" dxf="1">
    <nc r="H222">
      <v>193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2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22:XFD222" start="0" length="0">
    <dxf>
      <font>
        <sz val="10"/>
        <color auto="1"/>
        <name val="Times New Roman Baltic"/>
        <family val="1"/>
        <charset val="186"/>
        <scheme val="none"/>
      </font>
    </dxf>
  </rfmt>
  <rcc rId="6979" sId="6" odxf="1" s="1" dxf="1">
    <nc r="A22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980" sId="6" odxf="1" s="1" dxf="1">
    <nc r="B22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81" sId="6" odxf="1" s="1" dxf="1">
    <nc r="C223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2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2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2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982" sId="6" odxf="1" s="1" dxf="1">
    <nc r="G223" t="inlineStr">
      <is>
        <r>
          <t>Biologinio turto ir žemės gelmių  išteklių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83" sId="6" odxf="1" s="1" dxf="1">
    <nc r="H223">
      <v>194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84" sId="6" odxf="1" s="1" dxf="1">
    <nc r="I223">
      <f>I224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85" sId="6" odxf="1" s="1" dxf="1">
    <nc r="J223">
      <f>J224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86" sId="6" odxf="1" s="1" dxf="1">
    <nc r="K223">
      <f>K224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87" sId="6" odxf="1" s="1" dxf="1">
    <nc r="L223">
      <f>L224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23:XFD223" start="0" length="0">
    <dxf>
      <font>
        <sz val="10"/>
        <color auto="1"/>
        <name val="Times New Roman Baltic"/>
        <family val="1"/>
        <charset val="186"/>
        <scheme val="none"/>
      </font>
    </dxf>
  </rfmt>
  <rcc rId="6988" sId="6" odxf="1" s="1" dxf="1">
    <nc r="A22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989" sId="6" odxf="1" s="1" dxf="1">
    <nc r="B2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90" sId="6" odxf="1" s="1" dxf="1">
    <nc r="C22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91" sId="6" odxf="1" s="1" dxf="1">
    <nc r="D2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2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2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992" sId="6" odxf="1" s="1" dxf="1">
    <nc r="G224" t="inlineStr">
      <is>
        <r>
          <t>Biologinio turto ir žemės gelmių  išteklių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6993" sId="6" odxf="1" s="1" dxf="1">
    <nc r="H224">
      <v>195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94" sId="6" odxf="1" s="1" dxf="1">
    <nc r="I224">
      <f>I225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95" sId="6" odxf="1" s="1" dxf="1">
    <nc r="J224">
      <f>J225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96" sId="6" odxf="1" s="1" dxf="1">
    <nc r="K224">
      <f>K225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997" sId="6" odxf="1" s="1" dxf="1">
    <nc r="L224">
      <f>L225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2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2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2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2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224:XFD224" start="0" length="0">
    <dxf>
      <font>
        <sz val="10"/>
        <color auto="1"/>
        <name val="Times New Roman Baltic"/>
        <family val="1"/>
        <charset val="186"/>
        <scheme val="none"/>
      </font>
    </dxf>
  </rfmt>
  <rcc rId="6998" sId="6" odxf="1" s="1" dxf="1">
    <nc r="A22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6999" sId="6" odxf="1" s="1" dxf="1">
    <nc r="B2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00" sId="6" odxf="1" s="1" dxf="1">
    <nc r="C22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01" sId="6" odxf="1" s="1" dxf="1">
    <nc r="D2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02" sId="6" odxf="1" s="1" dxf="1">
    <nc r="E2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2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003" sId="6" odxf="1" s="1" dxf="1">
    <nc r="G225" t="inlineStr">
      <is>
        <r>
          <t>Biologinio turto ir žemės gelmių  išteklių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004" sId="6" odxf="1" s="1" dxf="1">
    <nc r="H225">
      <v>196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05" sId="6" odxf="1" s="1" dxf="1">
    <nc r="I225">
      <f>SUM(I226:I228)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06" sId="6" odxf="1" s="1" dxf="1">
    <nc r="J225">
      <f>SUM(J226:J228)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07" sId="6" odxf="1" s="1" dxf="1">
    <nc r="K225">
      <f>SUM(K226:K228)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08" sId="6" odxf="1" s="1" dxf="1">
    <nc r="L225">
      <f>SUM(L226:L228)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25:XFD225" start="0" length="0">
    <dxf>
      <font>
        <sz val="10"/>
        <color auto="1"/>
        <name val="Times New Roman Baltic"/>
        <family val="1"/>
        <charset val="186"/>
        <scheme val="none"/>
      </font>
    </dxf>
  </rfmt>
  <rcc rId="7009" sId="6" odxf="1" s="1" dxf="1">
    <nc r="A22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010" sId="6" odxf="1" s="1" dxf="1">
    <nc r="B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11" sId="6" odxf="1" s="1" dxf="1">
    <nc r="C22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12" sId="6" odxf="1" s="1" dxf="1">
    <nc r="D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13" sId="6" odxf="1" s="1" dxf="1">
    <nc r="E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14" sId="6" odxf="1" s="1" dxf="1">
    <nc r="F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15" sId="6" odxf="1" s="1" dxf="1">
    <nc r="G226" t="inlineStr">
      <is>
        <t>Žemės gelmių išteklių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7016" sId="6" odxf="1" s="1" dxf="1">
    <nc r="H226">
      <v>197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26:XFD226" start="0" length="0">
    <dxf>
      <font>
        <sz val="10"/>
        <color auto="1"/>
        <name val="Times New Roman Baltic"/>
        <family val="1"/>
        <charset val="186"/>
        <scheme val="none"/>
      </font>
    </dxf>
  </rfmt>
  <rcc rId="7017" sId="6" odxf="1" s="1" dxf="1">
    <nc r="A22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018" sId="6" odxf="1" s="1" dxf="1">
    <nc r="B22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19" sId="6" odxf="1" s="1" dxf="1">
    <nc r="C22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20" sId="6" odxf="1" s="1" dxf="1">
    <nc r="D22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21" sId="6" odxf="1" s="1" dxf="1">
    <nc r="E22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22" sId="6" odxf="1" s="1" dxf="1">
    <nc r="F22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23" sId="6" odxf="1" s="1" dxf="1">
    <nc r="G227" t="inlineStr">
      <is>
        <t>Gyvulių ir kitų gyvūnų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7024" sId="6" odxf="1" s="1" dxf="1">
    <nc r="H227">
      <v>198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2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2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2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2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27:XFD227" start="0" length="0">
    <dxf>
      <font>
        <sz val="10"/>
        <color auto="1"/>
        <name val="Times New Roman Baltic"/>
        <family val="1"/>
        <charset val="186"/>
        <scheme val="none"/>
      </font>
    </dxf>
  </rfmt>
  <rcc rId="7025" sId="6" odxf="1" s="1" dxf="1">
    <nc r="A22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026" sId="6" odxf="1" s="1" dxf="1">
    <nc r="B2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27" sId="6" odxf="1" s="1" dxf="1">
    <nc r="C22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28" sId="6" odxf="1" s="1" dxf="1">
    <nc r="D2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29" sId="6" odxf="1" s="1" dxf="1">
    <nc r="E2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30" sId="6" odxf="1" s="1" dxf="1">
    <nc r="F22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31" sId="6" odxf="1" s="1" dxf="1">
    <nc r="G228" t="inlineStr">
      <is>
        <t>Miškų, vaismedžių ir kitų augalų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7032" sId="6" odxf="1" s="1" dxf="1">
    <nc r="H228">
      <v>199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2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2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2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2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28:XFD228" start="0" length="0">
    <dxf>
      <font>
        <sz val="10"/>
        <color auto="1"/>
        <name val="Times New Roman Baltic"/>
        <family val="1"/>
        <charset val="186"/>
        <scheme val="none"/>
      </font>
    </dxf>
  </rfmt>
  <rcc rId="7033" sId="6" odxf="1" s="1" dxf="1">
    <nc r="A2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34" sId="6" odxf="1" s="1" dxf="1">
    <nc r="B22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C22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22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22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29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035" sId="6" odxf="1" s="1" dxf="1">
    <nc r="G229" t="inlineStr">
      <is>
        <t>Finansinio turto padidėjimo išlaidos (finansinio turto įsigijimo/investavimo išlaidos)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036" sId="6" odxf="1" s="1" dxf="1">
    <nc r="H229">
      <v>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37" sId="6" odxf="1" s="1" dxf="1">
    <nc r="I229">
      <f>SUM(I230+I262)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38" sId="6" odxf="1" s="1" dxf="1">
    <nc r="J229">
      <f>SUM(J230+J262)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039" sId="6" odxf="1" s="1" dxf="1">
    <nc r="K229">
      <f>SUM(K230+K262)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40" sId="6" odxf="1" s="1" dxf="1">
    <nc r="L229">
      <f>SUM(L230+L262)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29:XFD229" start="0" length="0">
    <dxf>
      <font>
        <sz val="10"/>
        <color auto="1"/>
        <name val="Times New Roman Baltic"/>
        <family val="1"/>
        <charset val="186"/>
        <scheme val="none"/>
      </font>
    </dxf>
  </rfmt>
  <rcc rId="7041" sId="6" odxf="1" s="1" dxf="1">
    <nc r="A23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042" sId="6" odxf="1" s="1" dxf="1">
    <nc r="B23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7043" sId="6" odxf="1" s="1" dxf="1">
    <nc r="C2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6" s="1" sqref="D230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dxf>
  </rfmt>
  <rfmt sheetId="6" s="1" sqref="E230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dxf>
  </rfmt>
  <rfmt sheetId="6" s="1" sqref="F230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7044" sId="6" odxf="1" s="1" dxf="1">
    <nc r="G230" t="inlineStr">
      <is>
        <t>Vidaus finansinio turto padidėjimo išlaidos (investavimas į rezidentus išlaidos)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045" sId="6" odxf="1" s="1" dxf="1">
    <nc r="H230">
      <v>201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46" sId="6" odxf="1" s="1" dxf="1">
    <nc r="I230">
      <f>SUM(I231+I240+I244+I248+I252+I255+I258)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7047" sId="6" odxf="1" s="1" dxf="1">
    <nc r="J230">
      <f>SUM(J231+J240+J244+J248+J252+J255+J258)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</border>
    </ndxf>
  </rcc>
  <rcc rId="7048" sId="6" odxf="1" s="1" dxf="1">
    <nc r="K230">
      <f>SUM(K231+K240+K244+K248+K252+K255+K258)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7049" sId="6" odxf="1" s="1" dxf="1">
    <nc r="L230">
      <f>SUM(L231+L240+L244+L248+L252+L255+L258)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6" s="1" sqref="A230:XFD230" start="0" length="0">
    <dxf>
      <font>
        <sz val="10"/>
        <color auto="1"/>
        <name val="Times New Roman Baltic"/>
        <family val="1"/>
        <charset val="186"/>
        <scheme val="none"/>
      </font>
    </dxf>
  </rfmt>
  <rcc rId="7050" sId="6" odxf="1" s="1" dxf="1">
    <nc r="A23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51" sId="6" odxf="1" s="1" dxf="1">
    <nc r="B2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52" sId="6" odxf="1" s="1" dxf="1">
    <nc r="C2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53" sId="6" odxf="1" s="1" dxf="1">
    <nc r="D2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31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31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054" sId="6" odxf="1" s="1" dxf="1">
    <nc r="G231" t="inlineStr">
      <is>
        <t xml:space="preserve">Grynieji pinigai ir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055" sId="6" odxf="1" s="1" dxf="1">
    <nc r="H231">
      <v>202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56" sId="6" odxf="1" s="1" dxf="1">
    <nc r="I231">
      <f>I232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7057" sId="6" odxf="1" s="1" dxf="1">
    <nc r="J231">
      <f>J232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7058" sId="6" odxf="1" s="1" dxf="1">
    <nc r="K231">
      <f>K232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7059" sId="6" odxf="1" s="1" dxf="1">
    <nc r="L231">
      <f>L232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fmt sheetId="6" s="1" sqref="A231:XFD231" start="0" length="0">
    <dxf>
      <font>
        <sz val="10"/>
        <color auto="1"/>
        <name val="Times New Roman Baltic"/>
        <family val="1"/>
        <charset val="186"/>
        <scheme val="none"/>
      </font>
    </dxf>
  </rfmt>
  <rcc rId="7060" sId="6" odxf="1" s="1" dxf="1">
    <nc r="A23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61" sId="6" odxf="1" s="1" dxf="1">
    <nc r="B2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62" sId="6" odxf="1" s="1" dxf="1">
    <nc r="C2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63" sId="6" odxf="1" s="1" dxf="1">
    <nc r="D2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64" sId="6" odxf="1" s="1" dxf="1">
    <nc r="E2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32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065" sId="6" odxf="1" s="1" dxf="1">
    <nc r="G232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066" sId="6" odxf="1" s="1" dxf="1">
    <nc r="H232">
      <v>203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67" sId="6" odxf="1" s="1" dxf="1">
    <nc r="I232">
      <f>SUM(I233:I233)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68" sId="6" odxf="1" s="1" dxf="1">
    <nc r="J232">
      <f>SUM(J233:J233)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069" sId="6" odxf="1" s="1" dxf="1">
    <nc r="K232">
      <f>SUM(K233:K233)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70" sId="6" odxf="1" s="1" dxf="1">
    <nc r="L232">
      <f>SUM(L233:L233)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32:XFD232" start="0" length="0">
    <dxf>
      <font>
        <sz val="10"/>
        <color auto="1"/>
        <name val="Times New Roman Baltic"/>
        <family val="1"/>
        <charset val="186"/>
        <scheme val="none"/>
      </font>
    </dxf>
  </rfmt>
  <rcc rId="7071" sId="6" odxf="1" s="1" dxf="1">
    <nc r="A23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072" sId="6" odxf="1" s="1" dxf="1">
    <nc r="B2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073" sId="6" odxf="1" s="1" dxf="1">
    <nc r="C2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74" sId="6" odxf="1" s="1" dxf="1">
    <nc r="D2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75" sId="6" odxf="1" s="1" dxf="1">
    <nc r="E2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76" sId="6" odxf="1" s="1" dxf="1">
    <nc r="F2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077" sId="6" odxf="1" s="1" dxf="1">
    <nc r="G233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078" sId="6" odxf="1" s="1" dxf="1">
    <nc r="H233">
      <v>204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33:XFD233" start="0" length="0">
    <dxf>
      <font>
        <sz val="10"/>
        <color auto="1"/>
        <name val="Times New Roman Baltic"/>
        <family val="1"/>
        <charset val="186"/>
        <scheme val="none"/>
      </font>
    </dxf>
  </rfmt>
  <rcc rId="7079" sId="6" odxf="1" s="1" dxf="1">
    <nc r="A23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080" sId="6" odxf="1" s="1" dxf="1">
    <nc r="B2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81" sId="6" odxf="1" s="1" dxf="1">
    <nc r="C2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82" sId="6" odxf="1" s="1" dxf="1">
    <nc r="D2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83" sId="6" odxf="1" s="1" dxf="1">
    <nc r="E2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6" s="1" sqref="F234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7084" sId="6" odxf="1" s="1" dxf="1">
    <nc r="G234" t="inlineStr">
      <is>
        <t xml:space="preserve">Pervedamieji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085" sId="6" odxf="1" s="1" dxf="1">
    <nc r="H234">
      <v>205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86" sId="6" odxf="1" s="1" dxf="1">
    <nc r="I234">
      <f>SUM(I235:I236)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87" sId="6" odxf="1" s="1" dxf="1">
    <nc r="J234">
      <f>SUM(J235:J236)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88" sId="6" odxf="1" s="1" dxf="1">
    <nc r="K234">
      <f>SUM(K235:K236)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089" sId="6" odxf="1" s="1" dxf="1">
    <nc r="L234">
      <f>SUM(L235:L236)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34:XFD234" start="0" length="0">
    <dxf>
      <font>
        <sz val="10"/>
        <color auto="1"/>
        <name val="Times New Roman Baltic"/>
        <family val="1"/>
        <charset val="186"/>
        <scheme val="none"/>
      </font>
    </dxf>
  </rfmt>
  <rcc rId="7090" sId="6" odxf="1" s="1" dxf="1">
    <nc r="A23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091" sId="6" odxf="1" s="1" dxf="1">
    <nc r="B2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92" sId="6" odxf="1" s="1" dxf="1">
    <nc r="C2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93" sId="6" odxf="1" s="1" dxf="1">
    <nc r="D2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94" sId="6" odxf="1" s="1" dxf="1">
    <nc r="E2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095" sId="6" odxf="1" s="1" dxf="1">
    <nc r="F2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096" sId="6" odxf="1" s="1" dxf="1">
    <nc r="G235" t="inlineStr">
      <is>
        <t>Trumpalaikiai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097" sId="6" odxf="1" s="1" dxf="1">
    <nc r="H235">
      <v>206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35:XFD235" start="0" length="0">
    <dxf>
      <font>
        <sz val="10"/>
        <color auto="1"/>
        <name val="Times New Roman Baltic"/>
        <family val="1"/>
        <charset val="186"/>
        <scheme val="none"/>
      </font>
    </dxf>
  </rfmt>
  <rcc rId="7098" sId="6" odxf="1" s="1" dxf="1">
    <nc r="A23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099" sId="6" odxf="1" s="1" dxf="1">
    <nc r="B2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00" sId="6" odxf="1" s="1" dxf="1">
    <nc r="C2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01" sId="6" odxf="1" s="1" dxf="1">
    <nc r="D2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02" sId="6" odxf="1" s="1" dxf="1">
    <nc r="E2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03" sId="6" odxf="1" s="1" dxf="1">
    <nc r="F2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104" sId="6" odxf="1" s="1" dxf="1">
    <nc r="G236" t="inlineStr">
      <is>
        <t>Ilgalaikiai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105" sId="6" odxf="1" s="1" dxf="1">
    <nc r="H236">
      <v>207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36:XFD236" start="0" length="0">
    <dxf>
      <font>
        <sz val="10"/>
        <color auto="1"/>
        <name val="Times New Roman Baltic"/>
        <family val="1"/>
        <charset val="186"/>
        <scheme val="none"/>
      </font>
    </dxf>
  </rfmt>
  <rcc rId="7106" sId="6" odxf="1" s="1" dxf="1">
    <nc r="A23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107" sId="6" odxf="1" s="1" dxf="1">
    <nc r="B2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08" sId="6" odxf="1" s="1" dxf="1">
    <nc r="C2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09" sId="6" odxf="1" s="1" dxf="1">
    <nc r="D2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10" sId="6" odxf="1" s="1" dxf="1">
    <nc r="E23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6" s="1" sqref="F237" start="0" length="0">
    <dxf>
      <font>
        <strike/>
        <sz val="10"/>
        <color rgb="FFFF0000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7111" sId="6" odxf="1" s="1" dxf="1">
    <nc r="G237" t="inlineStr">
      <is>
        <t>Kiti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112" sId="6" odxf="1" s="1" dxf="1">
    <nc r="H237">
      <v>208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13" sId="6" odxf="1" s="1" dxf="1">
    <nc r="I237">
      <f>SUM(I238:I239)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14" sId="6" odxf="1" s="1" dxf="1">
    <nc r="J237">
      <f>SUM(J238:J239)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15" sId="6" odxf="1" s="1" dxf="1">
    <nc r="K237">
      <f>SUM(K238:K239)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16" sId="6" odxf="1" s="1" dxf="1">
    <nc r="L237">
      <f>SUM(L238:L239)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37:XFD237" start="0" length="0">
    <dxf>
      <font>
        <sz val="10"/>
        <color auto="1"/>
        <name val="Times New Roman Baltic"/>
        <family val="1"/>
        <charset val="186"/>
        <scheme val="none"/>
      </font>
    </dxf>
  </rfmt>
  <rcc rId="7117" sId="6" odxf="1" s="1" dxf="1">
    <nc r="A23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118" sId="6" odxf="1" s="1" dxf="1">
    <nc r="B2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19" sId="6" odxf="1" s="1" dxf="1">
    <nc r="C2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20" sId="6" odxf="1" s="1" dxf="1">
    <nc r="D2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21" sId="6" odxf="1" s="1" dxf="1">
    <nc r="E23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22" sId="6" odxf="1" s="1" dxf="1">
    <nc r="F2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123" sId="6" odxf="1" s="1" dxf="1">
    <nc r="G238" t="inlineStr">
      <is>
        <t>Kiti trumpalaikiai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124" sId="6" odxf="1" s="1" dxf="1">
    <nc r="H238">
      <v>209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3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3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3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3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38:XFD238" start="0" length="0">
    <dxf>
      <font>
        <sz val="10"/>
        <color auto="1"/>
        <name val="Times New Roman Baltic"/>
        <family val="1"/>
        <charset val="186"/>
        <scheme val="none"/>
      </font>
    </dxf>
  </rfmt>
  <rcc rId="7125" sId="6" odxf="1" s="1" dxf="1">
    <nc r="A23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126" sId="6" odxf="1" s="1" dxf="1">
    <nc r="B2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27" sId="6" odxf="1" s="1" dxf="1">
    <nc r="C2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28" sId="6" odxf="1" s="1" dxf="1">
    <nc r="D2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29" sId="6" odxf="1" s="1" dxf="1">
    <nc r="E23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30" sId="6" odxf="1" s="1" dxf="1">
    <nc r="F2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131" sId="6" odxf="1" s="1" dxf="1">
    <nc r="G239" t="inlineStr">
      <is>
        <t xml:space="preserve">Kiti ilgalaikiai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132" sId="6" odxf="1" s="1" dxf="1">
    <nc r="H239">
      <v>210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39:XFD239" start="0" length="0">
    <dxf>
      <font>
        <sz val="10"/>
        <color auto="1"/>
        <name val="Times New Roman Baltic"/>
        <family val="1"/>
        <charset val="186"/>
        <scheme val="none"/>
      </font>
    </dxf>
  </rfmt>
  <rcc rId="7133" sId="6" odxf="1" s="1" dxf="1">
    <nc r="A24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34" sId="6" odxf="1" s="1" dxf="1">
    <nc r="B2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35" sId="6" odxf="1" s="1" dxf="1">
    <nc r="C2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36" sId="6" odxf="1" s="1" dxf="1">
    <nc r="D2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4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4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137" sId="6" odxf="1" s="1" dxf="1">
    <nc r="G240" t="inlineStr">
      <is>
        <r>
          <t>Vertybiniai popieriai (įsigyti iš rezidentų)</t>
        </r>
        <r>
          <rPr>
            <strike/>
            <sz val="10"/>
            <color rgb="FFFF0000"/>
            <rFont val="Times New Roman Baltic"/>
            <charset val="186"/>
          </rPr>
          <t/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138" sId="6" odxf="1" s="1" dxf="1">
    <nc r="H240">
      <v>211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39" sId="6" odxf="1" s="1" dxf="1">
    <nc r="I240">
      <f>I241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40" sId="6" odxf="1" s="1" dxf="1">
    <nc r="J240">
      <f>J241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41" sId="6" odxf="1" s="1" dxf="1">
    <nc r="K240">
      <f>K241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42" sId="6" odxf="1" s="1" dxf="1">
    <nc r="L240">
      <f>L241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40:XFD240" start="0" length="0">
    <dxf>
      <font>
        <sz val="10"/>
        <color auto="1"/>
        <name val="Times New Roman Baltic"/>
        <family val="1"/>
        <charset val="186"/>
        <scheme val="none"/>
      </font>
    </dxf>
  </rfmt>
  <rcc rId="7143" sId="6" odxf="1" s="1" dxf="1">
    <nc r="A24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44" sId="6" odxf="1" s="1" dxf="1">
    <nc r="B2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45" sId="6" odxf="1" s="1" dxf="1">
    <nc r="C2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46" sId="6" odxf="1" s="1" dxf="1">
    <nc r="D2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47" sId="6" odxf="1" s="1" dxf="1">
    <nc r="E2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4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148" sId="6" odxf="1" s="1" dxf="1">
    <nc r="G241" t="inlineStr">
      <is>
        <r>
          <t>Vertybiniai popieriai (įsigyti iš rezidentų)</t>
        </r>
        <r>
          <rPr>
            <strike/>
            <sz val="10"/>
            <color rgb="FFFF0000"/>
            <rFont val="Times New Roman Baltic"/>
            <charset val="186"/>
          </rPr>
          <t/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149" sId="6" odxf="1" s="1" dxf="1">
    <nc r="H241">
      <v>212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50" sId="6" odxf="1" s="1" dxf="1">
    <nc r="I241">
      <f>SUM(I242:I243)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51" sId="6" odxf="1" s="1" dxf="1">
    <nc r="J241">
      <f>SUM(J242:J243)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152" sId="6" odxf="1" s="1" dxf="1">
    <nc r="K241">
      <f>SUM(K242:K243)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53" sId="6" odxf="1" s="1" dxf="1">
    <nc r="L241">
      <f>SUM(L242:L243)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41:XFD241" start="0" length="0">
    <dxf>
      <font>
        <sz val="10"/>
        <color auto="1"/>
        <name val="Times New Roman Baltic"/>
        <family val="1"/>
        <charset val="186"/>
        <scheme val="none"/>
      </font>
    </dxf>
  </rfmt>
  <rcc rId="7154" sId="6" odxf="1" s="1" dxf="1">
    <nc r="A24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7155" sId="6" odxf="1" s="1" dxf="1">
    <nc r="B2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7156" sId="6" odxf="1" s="1" dxf="1">
    <nc r="C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57" sId="6" odxf="1" s="1" dxf="1">
    <nc r="D2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58" sId="6" odxf="1" s="1" dxf="1">
    <nc r="E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159" sId="6" odxf="1" s="1" dxf="1">
    <nc r="F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160" sId="6" odxf="1" s="1" dxf="1">
    <nc r="G242" t="inlineStr">
      <is>
        <t>Trumpalaikiai vertybiniai popieriai (įsigyti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161" sId="6" odxf="1" s="1" dxf="1">
    <nc r="H242">
      <v>213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4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4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4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4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42:XFD242" start="0" length="0">
    <dxf>
      <font>
        <sz val="10"/>
        <color auto="1"/>
        <name val="Times New Roman Baltic"/>
        <family val="1"/>
        <charset val="186"/>
        <scheme val="none"/>
      </font>
    </dxf>
  </rfmt>
  <rcc rId="7162" sId="6" odxf="1" s="1" dxf="1">
    <nc r="A24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63" sId="6" odxf="1" s="1" dxf="1">
    <nc r="B2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64" sId="6" odxf="1" s="1" dxf="1">
    <nc r="C2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65" sId="6" odxf="1" s="1" dxf="1">
    <nc r="D2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66" sId="6" odxf="1" s="1" dxf="1">
    <nc r="E2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67" sId="6" odxf="1" s="1" dxf="1">
    <nc r="F2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68" sId="6" odxf="1" s="1" dxf="1">
    <nc r="G243" t="inlineStr">
      <is>
        <t>Ilgalaikiai vertybiniai popieriai (įsigyti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169" sId="6" odxf="1" s="1" dxf="1">
    <nc r="H243">
      <v>214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43:XFD243" start="0" length="0">
    <dxf>
      <font>
        <sz val="10"/>
        <color auto="1"/>
        <name val="Times New Roman Baltic"/>
        <family val="1"/>
        <charset val="186"/>
        <scheme val="none"/>
      </font>
    </dxf>
  </rfmt>
  <rcc rId="7170" sId="6" odxf="1" s="1" dxf="1">
    <nc r="A2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171" sId="6" odxf="1" s="1" dxf="1">
    <nc r="B2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172" sId="6" odxf="1" s="1" dxf="1">
    <nc r="C2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173" sId="6" odxf="1" s="1" dxf="1">
    <nc r="D2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E24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6" s="1" sqref="F24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7174" sId="6" odxf="1" s="1" dxf="1">
    <nc r="G244" t="inlineStr">
      <is>
        <t>Išvestinės finansinės priemonės (įsigytos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7175" sId="6" odxf="1" s="1" dxf="1">
    <nc r="H244">
      <v>215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76" sId="6" odxf="1" s="1" dxf="1">
    <nc r="I244">
      <f>I245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7177" sId="6" odxf="1" s="1" dxf="1">
    <nc r="J244">
      <f>J245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7178" sId="6" odxf="1" s="1" dxf="1">
    <nc r="K244">
      <f>K245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179" sId="6" odxf="1" s="1" dxf="1">
    <nc r="L244">
      <f>L245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244:XFD244" start="0" length="0">
    <dxf>
      <font>
        <sz val="10"/>
        <color auto="1"/>
        <name val="Times New Roman Baltic"/>
        <family val="1"/>
        <charset val="186"/>
        <scheme val="none"/>
      </font>
    </dxf>
  </rfmt>
  <rcc rId="7180" sId="6" odxf="1" s="1" dxf="1">
    <nc r="A2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81" sId="6" odxf="1" s="1" dxf="1">
    <nc r="B2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82" sId="6" odxf="1" s="1" dxf="1">
    <nc r="C2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83" sId="6" odxf="1" s="1" dxf="1">
    <nc r="D2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84" sId="6" odxf="1" s="1" dxf="1">
    <nc r="E2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4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185" sId="6" odxf="1" s="1" dxf="1">
    <nc r="G245" t="inlineStr">
      <is>
        <t>Išvestinės finansinės priemonės (įsigytos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7186" sId="6" odxf="1" s="1" dxf="1">
    <nc r="H245">
      <v>216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87" sId="6" odxf="1" s="1" dxf="1">
    <nc r="I245">
      <f>I246+I247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88" sId="6" odxf="1" s="1" dxf="1">
    <nc r="J245">
      <f>J246+J247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89" sId="6" odxf="1" s="1" dxf="1">
    <nc r="K245">
      <f>K246+K247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90" sId="6" odxf="1" s="1" dxf="1">
    <nc r="L245">
      <f>L246+L247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45:XFD245" start="0" length="0">
    <dxf>
      <font>
        <sz val="10"/>
        <color auto="1"/>
        <name val="Times New Roman Baltic"/>
        <family val="1"/>
        <charset val="186"/>
        <scheme val="none"/>
      </font>
    </dxf>
  </rfmt>
  <rcc rId="7191" sId="6" odxf="1" s="1" dxf="1">
    <nc r="A2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92" sId="6" odxf="1" s="1" dxf="1">
    <nc r="B2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93" sId="6" odxf="1" s="1" dxf="1">
    <nc r="C2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94" sId="6" odxf="1" s="1" dxf="1">
    <nc r="D2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95" sId="6" odxf="1" s="1" dxf="1">
    <nc r="E2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96" sId="6" odxf="1" s="1" dxf="1">
    <nc r="F2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197" sId="6" odxf="1" s="1" dxf="1">
    <nc r="G246" t="inlineStr">
      <is>
        <t>Trumpalaikės išvestinės finansinės priemonės (įsigytos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198" sId="6" odxf="1" s="1" dxf="1">
    <nc r="H246">
      <v>217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46:XFD246" start="0" length="0">
    <dxf>
      <font>
        <sz val="10"/>
        <color auto="1"/>
        <name val="Times New Roman Baltic"/>
        <family val="1"/>
        <charset val="186"/>
        <scheme val="none"/>
      </font>
    </dxf>
  </rfmt>
  <rcc rId="7199" sId="6" odxf="1" s="1" dxf="1">
    <nc r="A2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00" sId="6" odxf="1" s="1" dxf="1">
    <nc r="B2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01" sId="6" odxf="1" s="1" dxf="1">
    <nc r="C2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02" sId="6" odxf="1" s="1" dxf="1">
    <nc r="D2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03" sId="6" odxf="1" s="1" dxf="1">
    <nc r="E2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04" sId="6" odxf="1" s="1" dxf="1">
    <nc r="F2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05" sId="6" odxf="1" s="1" dxf="1">
    <nc r="G247" t="inlineStr">
      <is>
        <t>Ilgalaikės išvestinės finansinės priemonės (įsigytos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06" sId="6" odxf="1" s="1" dxf="1">
    <nc r="H247">
      <v>218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2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K2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2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247:XFD247" start="0" length="0">
    <dxf>
      <font>
        <sz val="10"/>
        <color auto="1"/>
        <name val="Times New Roman Baltic"/>
        <family val="1"/>
        <charset val="186"/>
        <scheme val="none"/>
      </font>
    </dxf>
  </rfmt>
  <rcc rId="7207" sId="6" odxf="1" s="1" dxf="1">
    <nc r="A24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08" sId="6" odxf="1" s="1" dxf="1">
    <nc r="B2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09" sId="6" odxf="1" s="1" dxf="1">
    <nc r="C2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10" sId="6" odxf="1" s="1" dxf="1">
    <nc r="D248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4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4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211" sId="6" odxf="1" s="1" dxf="1">
    <nc r="G248" t="inlineStr">
      <is>
        <t>Paskolos (suteiktos 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12" sId="6" odxf="1" s="1" dxf="1">
    <nc r="H248">
      <v>219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13" sId="6" odxf="1" s="1" dxf="1">
    <nc r="I248">
      <f>I249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14" sId="6" odxf="1" s="1" dxf="1">
    <nc r="J248">
      <f>J249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15" sId="6" odxf="1" s="1" dxf="1">
    <nc r="K248">
      <f>K249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16" sId="6" odxf="1" s="1" dxf="1">
    <nc r="L248">
      <f>L249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48:XFD248" start="0" length="0">
    <dxf>
      <font>
        <sz val="10"/>
        <color auto="1"/>
        <name val="Times New Roman Baltic"/>
        <family val="1"/>
        <charset val="186"/>
        <scheme val="none"/>
      </font>
    </dxf>
  </rfmt>
  <rcc rId="7217" sId="6" odxf="1" s="1" dxf="1">
    <nc r="A24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218" sId="6" odxf="1" s="1" dxf="1">
    <nc r="B2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219" sId="6" odxf="1" s="1" dxf="1">
    <nc r="C2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220" sId="6" odxf="1" s="1" dxf="1">
    <nc r="D249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221" sId="6" odxf="1" s="1" dxf="1">
    <nc r="E2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24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7222" sId="6" odxf="1" s="1" dxf="1">
    <nc r="G249" t="inlineStr">
      <is>
        <t>Paskolos (suteiktos 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7223" sId="6" odxf="1" s="1" dxf="1">
    <nc r="H249">
      <v>220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24" sId="6" odxf="1" s="1" dxf="1">
    <nc r="I249">
      <f>SUM(I250:I251)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7225" sId="6" odxf="1" s="1" dxf="1">
    <nc r="J249">
      <f>SUM(J250:J251)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7226" sId="6" odxf="1" s="1" dxf="1">
    <nc r="K249">
      <f>SUM(K250:K251)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227" sId="6" odxf="1" s="1" dxf="1">
    <nc r="L249">
      <f>SUM(L250:L251)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249:XFD249" start="0" length="0">
    <dxf>
      <font>
        <sz val="10"/>
        <color auto="1"/>
        <name val="Times New Roman Baltic"/>
        <family val="1"/>
        <charset val="186"/>
        <scheme val="none"/>
      </font>
    </dxf>
  </rfmt>
  <rcc rId="7228" sId="6" odxf="1" s="1" dxf="1">
    <nc r="A25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29" sId="6" odxf="1" s="1" dxf="1">
    <nc r="B2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30" sId="6" odxf="1" s="1" dxf="1">
    <nc r="C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31" sId="6" odxf="1" s="1" dxf="1">
    <nc r="D250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32" sId="6" odxf="1" s="1" dxf="1">
    <nc r="E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33" sId="6" odxf="1" s="1" dxf="1">
    <nc r="F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34" sId="6" odxf="1" s="1" dxf="1">
    <nc r="G250" t="inlineStr">
      <is>
        <t>Trumpalaikės paskolos (suteiktos 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35" sId="6" odxf="1" s="1" dxf="1">
    <nc r="H250">
      <v>221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50:XFD250" start="0" length="0">
    <dxf>
      <font>
        <sz val="10"/>
        <color auto="1"/>
        <name val="Times New Roman Baltic"/>
        <family val="1"/>
        <charset val="186"/>
        <scheme val="none"/>
      </font>
    </dxf>
  </rfmt>
  <rcc rId="7236" sId="6" odxf="1" s="1" dxf="1">
    <nc r="A25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37" sId="6" odxf="1" s="1" dxf="1">
    <nc r="B2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38" sId="6" odxf="1" s="1" dxf="1">
    <nc r="C2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39" sId="6" odxf="1" s="1" dxf="1">
    <nc r="D251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40" sId="6" odxf="1" s="1" dxf="1">
    <nc r="E2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41" sId="6" odxf="1" s="1" dxf="1">
    <nc r="F2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42" sId="6" odxf="1" s="1" dxf="1">
    <nc r="G251" t="inlineStr">
      <is>
        <t>Ilgalaikės paskolos (suteiktos 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43" sId="6" odxf="1" s="1" dxf="1">
    <nc r="H251">
      <v>222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51:XFD251" start="0" length="0">
    <dxf>
      <font>
        <sz val="10"/>
        <color auto="1"/>
        <name val="Times New Roman Baltic"/>
        <family val="1"/>
        <charset val="186"/>
        <scheme val="none"/>
      </font>
    </dxf>
  </rfmt>
  <rcc rId="7244" sId="6" odxf="1" s="1" dxf="1">
    <nc r="A25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45" sId="6" odxf="1" s="1" dxf="1">
    <nc r="B2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46" sId="6" odxf="1" s="1" dxf="1">
    <nc r="C2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47" sId="6" odxf="1" s="1" dxf="1">
    <nc r="D252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5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5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248" sId="6" odxf="1" s="1" dxf="1">
    <nc r="G252" t="inlineStr">
      <is>
        <t xml:space="preserve">Akcijos (įsigytos iš rezidentų)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49" sId="6" odxf="1" s="1" dxf="1">
    <nc r="H252">
      <v>223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50" sId="6" odxf="1" s="1" dxf="1">
    <nc r="I252">
      <f>I253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51" sId="6" odxf="1" s="1" dxf="1">
    <nc r="J252">
      <f>J253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252" sId="6" odxf="1" s="1" dxf="1">
    <nc r="K252">
      <f>K253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53" sId="6" odxf="1" s="1" dxf="1">
    <nc r="L252">
      <f>L253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52:XFD252" start="0" length="0">
    <dxf>
      <font>
        <sz val="10"/>
        <color auto="1"/>
        <name val="Times New Roman Baltic"/>
        <family val="1"/>
        <charset val="186"/>
        <scheme val="none"/>
      </font>
    </dxf>
  </rfmt>
  <rcc rId="7254" sId="6" odxf="1" s="1" dxf="1">
    <nc r="A25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55" sId="6" odxf="1" s="1" dxf="1">
    <nc r="B2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56" sId="6" odxf="1" s="1" dxf="1">
    <nc r="C2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57" sId="6" odxf="1" s="1" dxf="1">
    <nc r="D253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58" sId="6" odxf="1" s="1" dxf="1">
    <nc r="E2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5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259" sId="6" odxf="1" s="1" dxf="1">
    <nc r="G253" t="inlineStr">
      <is>
        <t xml:space="preserve">Akcijos (įsigytos iš rezidentų)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60" sId="6" odxf="1" s="1" dxf="1">
    <nc r="H253">
      <v>224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61" sId="6" odxf="1" s="1" dxf="1">
    <nc r="I253">
      <f>I254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62" sId="6" odxf="1" s="1" dxf="1">
    <nc r="J253">
      <f>J254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263" sId="6" odxf="1" s="1" dxf="1">
    <nc r="K253">
      <f>K254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64" sId="6" odxf="1" s="1" dxf="1">
    <nc r="L253">
      <f>L254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53:XFD253" start="0" length="0">
    <dxf>
      <font>
        <sz val="10"/>
        <color auto="1"/>
        <name val="Times New Roman Baltic"/>
        <family val="1"/>
        <charset val="186"/>
        <scheme val="none"/>
      </font>
    </dxf>
  </rfmt>
  <rcc rId="7265" sId="6" odxf="1" s="1" dxf="1">
    <nc r="A25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7266" sId="6" odxf="1" s="1" dxf="1">
    <nc r="B2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267" sId="6" odxf="1" s="1" dxf="1">
    <nc r="C2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268" sId="6" odxf="1" s="1" dxf="1">
    <nc r="D25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269" sId="6" odxf="1" s="1" dxf="1">
    <nc r="E2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270" sId="6" odxf="1" s="1" dxf="1">
    <nc r="F2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271" sId="6" odxf="1" s="1" dxf="1">
    <nc r="G254" t="inlineStr">
      <is>
        <t xml:space="preserve">Akcijos (įsigytos iš rezidentų)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72" sId="6" odxf="1" s="1" dxf="1">
    <nc r="H254">
      <v>225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2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2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2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254:XFD254" start="0" length="0">
    <dxf>
      <font>
        <sz val="10"/>
        <color auto="1"/>
        <name val="Times New Roman Baltic"/>
        <family val="1"/>
        <charset val="186"/>
        <scheme val="none"/>
      </font>
    </dxf>
  </rfmt>
  <rcc rId="7273" sId="6" odxf="1" s="1" dxf="1">
    <nc r="A25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74" sId="6" odxf="1" s="1" dxf="1">
    <nc r="B2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75" sId="6" odxf="1" s="1" dxf="1">
    <nc r="C2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76" sId="6" odxf="1" s="1" dxf="1">
    <nc r="D255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5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5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277" sId="6" odxf="1" s="1" dxf="1">
    <nc r="G255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78" sId="6" odxf="1" s="1" dxf="1">
    <nc r="H255">
      <v>226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79" sId="6" odxf="1" s="1" dxf="1">
    <nc r="I255">
      <f>I256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80" sId="6" odxf="1" s="1" dxf="1">
    <nc r="J255">
      <f>J256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281" sId="6" odxf="1" s="1" dxf="1">
    <nc r="K255">
      <f>K256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82" sId="6" odxf="1" s="1" dxf="1">
    <nc r="L255">
      <f>L256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55:XFD255" start="0" length="0">
    <dxf>
      <font>
        <sz val="10"/>
        <color auto="1"/>
        <name val="Times New Roman Baltic"/>
        <family val="1"/>
        <charset val="186"/>
        <scheme val="none"/>
      </font>
    </dxf>
  </rfmt>
  <rcc rId="7283" sId="6" odxf="1" s="1" dxf="1">
    <nc r="A25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84" sId="6" odxf="1" s="1" dxf="1">
    <nc r="B2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85" sId="6" odxf="1" s="1" dxf="1">
    <nc r="C2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86" sId="6" odxf="1" s="1" dxf="1">
    <nc r="D25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87" sId="6" odxf="1" s="1" dxf="1">
    <nc r="E2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5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288" sId="6" odxf="1" s="1" dxf="1">
    <nc r="G256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289" sId="6" odxf="1" s="1" dxf="1">
    <nc r="H256">
      <v>227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90" sId="6" odxf="1" s="1" dxf="1">
    <nc r="I256">
      <f>I257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91" sId="6" odxf="1" s="1" dxf="1">
    <nc r="J256">
      <f>J257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292" sId="6" odxf="1" s="1" dxf="1">
    <nc r="K256">
      <f>K257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93" sId="6" odxf="1" s="1" dxf="1">
    <nc r="L256">
      <f>L257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56:XFD256" start="0" length="0">
    <dxf>
      <font>
        <sz val="10"/>
        <color auto="1"/>
        <name val="Times New Roman Baltic"/>
        <family val="1"/>
        <charset val="186"/>
        <scheme val="none"/>
      </font>
    </dxf>
  </rfmt>
  <rcc rId="7294" sId="6" odxf="1" s="1" dxf="1">
    <nc r="A25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295" sId="6" odxf="1" s="1" dxf="1">
    <nc r="B2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296" sId="6" odxf="1" s="1" dxf="1">
    <nc r="C2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97" sId="6" odxf="1" s="1" dxf="1">
    <nc r="D257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98" sId="6" odxf="1" s="1" dxf="1">
    <nc r="E2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299" sId="6" odxf="1" s="1" dxf="1">
    <nc r="F2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00" sId="6" odxf="1" s="1" dxf="1">
    <nc r="G257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01" sId="6" odxf="1" s="1" dxf="1">
    <nc r="H257">
      <v>228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2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2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2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A257:XFD257" start="0" length="0">
    <dxf>
      <font>
        <sz val="10"/>
        <color auto="1"/>
        <name val="Times New Roman Baltic"/>
        <family val="1"/>
        <charset val="186"/>
        <scheme val="none"/>
      </font>
    </dxf>
  </rfmt>
  <rcc rId="7302" sId="6" odxf="1" s="1" dxf="1">
    <nc r="A25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03" sId="6" odxf="1" s="1" dxf="1">
    <nc r="B2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04" sId="6" odxf="1" s="1" dxf="1">
    <nc r="C2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05" sId="6" odxf="1" s="1" dxf="1">
    <nc r="D258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5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5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06" sId="6" odxf="1" s="1" dxf="1">
    <nc r="G258" t="inlineStr">
      <is>
        <t>Kitos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07" sId="6" odxf="1" s="1" dxf="1">
    <nc r="H258">
      <v>229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08" sId="6" odxf="1" s="1" dxf="1">
    <nc r="I258">
      <f>I259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09" sId="6" odxf="1" s="1" dxf="1">
    <nc r="J258">
      <f>J259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310" sId="6" odxf="1" s="1" dxf="1">
    <nc r="K258">
      <f>K259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11" sId="6" odxf="1" s="1" dxf="1">
    <nc r="L258">
      <f>L259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58:XFD258" start="0" length="0">
    <dxf>
      <font>
        <sz val="10"/>
        <color auto="1"/>
        <name val="Times New Roman Baltic"/>
        <family val="1"/>
        <charset val="186"/>
        <scheme val="none"/>
      </font>
    </dxf>
  </rfmt>
  <rcc rId="7312" sId="6" odxf="1" s="1" dxf="1">
    <nc r="A25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13" sId="6" odxf="1" s="1" dxf="1">
    <nc r="B2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14" sId="6" odxf="1" s="1" dxf="1">
    <nc r="C2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15" sId="6" odxf="1" s="1" dxf="1">
    <nc r="D25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16" sId="6" odxf="1" s="1" dxf="1">
    <nc r="E2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5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17" sId="6" odxf="1" s="1" dxf="1">
    <nc r="G259" t="inlineStr">
      <is>
        <t>Kitos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18" sId="6" odxf="1" s="1" dxf="1">
    <nc r="H259">
      <v>230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19" sId="6" odxf="1" s="1" dxf="1">
    <nc r="I259">
      <f>I260+I261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0" sId="6" odxf="1" s="1" dxf="1">
    <nc r="J259">
      <f>J260+J261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1" sId="6" odxf="1" s="1" dxf="1">
    <nc r="K259">
      <f>K260+K261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2" sId="6" odxf="1" s="1" dxf="1">
    <nc r="L259">
      <f>L260+L261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59:XFD259" start="0" length="0">
    <dxf>
      <font>
        <sz val="10"/>
        <color auto="1"/>
        <name val="Times New Roman Baltic"/>
        <family val="1"/>
        <charset val="186"/>
        <scheme val="none"/>
      </font>
    </dxf>
  </rfmt>
  <rcc rId="7323" sId="6" odxf="1" s="1" dxf="1">
    <nc r="A26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4" sId="6" odxf="1" s="1" dxf="1">
    <nc r="B26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5" sId="6" odxf="1" s="1" dxf="1">
    <nc r="C2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6" sId="6" odxf="1" s="1" dxf="1">
    <nc r="D260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7" sId="6" odxf="1" s="1" dxf="1">
    <nc r="E2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8" sId="6" odxf="1" s="1" dxf="1">
    <nc r="F2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9" sId="6" odxf="1" s="1" dxf="1">
    <nc r="G260" t="inlineStr">
      <is>
        <t>Kitos trumpalaikės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30" sId="6" odxf="1" s="1" dxf="1">
    <nc r="H260">
      <v>231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60:XFD260" start="0" length="0">
    <dxf>
      <font>
        <sz val="10"/>
        <color auto="1"/>
        <name val="Times New Roman Baltic"/>
        <family val="1"/>
        <charset val="186"/>
        <scheme val="none"/>
      </font>
    </dxf>
  </rfmt>
  <rcc rId="7331" sId="6" odxf="1" s="1" dxf="1">
    <nc r="A26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2" sId="6" odxf="1" s="1" dxf="1">
    <nc r="B26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3" sId="6" odxf="1" s="1" dxf="1">
    <nc r="C26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4" sId="6" odxf="1" s="1" dxf="1">
    <nc r="D261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5" sId="6" odxf="1" s="1" dxf="1">
    <nc r="E26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6" sId="6" odxf="1" s="1" dxf="1">
    <nc r="F26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7" sId="6" odxf="1" s="1" dxf="1">
    <nc r="G261" t="inlineStr">
      <is>
        <t>Kitos ilgalaikės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38" sId="6" odxf="1" s="1" dxf="1">
    <nc r="H261">
      <v>232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6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6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6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6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61:XFD261" start="0" length="0">
    <dxf>
      <font>
        <sz val="10"/>
        <color auto="1"/>
        <name val="Times New Roman Baltic"/>
        <family val="1"/>
        <charset val="186"/>
        <scheme val="none"/>
      </font>
    </dxf>
  </rfmt>
  <rcc rId="7339" sId="6" odxf="1" s="1" dxf="1">
    <nc r="A26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40" sId="6" odxf="1" s="1" dxf="1">
    <nc r="B26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41" sId="6" odxf="1" s="1" dxf="1">
    <nc r="C26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262" start="0" length="0">
    <dxf>
      <font>
        <i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262" start="0" length="0">
    <dxf>
      <font>
        <i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62" start="0" length="0">
    <dxf>
      <font>
        <i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42" sId="6" odxf="1" s="1" dxf="1">
    <nc r="G262" t="inlineStr">
      <is>
        <t>Užsienio finansinio turto padidėjimo išlaidos (investavimas į nerezidentus išlaidos)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43" sId="6" odxf="1" s="1" dxf="1">
    <nc r="H262">
      <v>233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44" sId="6" odxf="1" s="1" dxf="1">
    <nc r="I262">
      <f>SUM(I263+I272+I276+I280+I284+I287+I290)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45" sId="6" odxf="1" s="1" dxf="1">
    <nc r="J262">
      <f>SUM(J263+J272+J276+J280+J284+J287+J290)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346" sId="6" odxf="1" s="1" dxf="1">
    <nc r="K262">
      <f>SUM(K263+K272+K276+K280+K284+K287+K290)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47" sId="6" odxf="1" s="1" dxf="1">
    <nc r="L262">
      <f>SUM(L263+L272+L276+L280+L284+L287+L290)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62:XFD262" start="0" length="0">
    <dxf>
      <font>
        <sz val="10"/>
        <color auto="1"/>
        <name val="Times New Roman Baltic"/>
        <family val="1"/>
        <charset val="186"/>
        <scheme val="none"/>
      </font>
    </dxf>
  </rfmt>
  <rcc rId="7348" sId="6" odxf="1" s="1" dxf="1">
    <nc r="A26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49" sId="6" odxf="1" s="1" dxf="1">
    <nc r="B26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50" sId="6" odxf="1" s="1" dxf="1">
    <nc r="C26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51" sId="6" odxf="1" s="1" dxf="1">
    <nc r="D2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6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6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52" sId="6" odxf="1" s="1" dxf="1">
    <nc r="G263" t="inlineStr">
      <is>
        <t>Grynieji pinigai ir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53" sId="6" odxf="1" s="1" dxf="1">
    <nc r="H263">
      <v>234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54" sId="6" odxf="1" s="1" dxf="1">
    <nc r="I263">
      <f>I264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55" sId="6" odxf="1" s="1" dxf="1">
    <nc r="J263">
      <f>J264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56" sId="6" odxf="1" s="1" dxf="1">
    <nc r="K263">
      <f>K264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57" sId="6" odxf="1" s="1" dxf="1">
    <nc r="L263">
      <f>L264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63:XFD263" start="0" length="0">
    <dxf>
      <font>
        <sz val="10"/>
        <color auto="1"/>
        <name val="Times New Roman Baltic"/>
        <family val="1"/>
        <charset val="186"/>
        <scheme val="none"/>
      </font>
    </dxf>
  </rfmt>
  <rcc rId="7358" sId="6" odxf="1" s="1" dxf="1">
    <nc r="A26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359" sId="6" odxf="1" s="1" dxf="1">
    <nc r="B26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0" sId="6" odxf="1" s="1" dxf="1">
    <nc r="C26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1" sId="6" odxf="1" s="1" dxf="1">
    <nc r="D2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2" sId="6" odxf="1" s="1" dxf="1">
    <nc r="E2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6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63" sId="6" odxf="1" s="1" dxf="1">
    <nc r="G264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64" sId="6" odxf="1" s="1" dxf="1">
    <nc r="H264">
      <v>235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5" sId="6" odxf="1" s="1" dxf="1">
    <nc r="I264">
      <f>SUM(I265)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6" sId="6" odxf="1" s="1" dxf="1">
    <nc r="J264">
      <f>SUM(J265)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7" sId="6" odxf="1" s="1" dxf="1">
    <nc r="K264">
      <f>SUM(K265)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8" sId="6" odxf="1" s="1" dxf="1">
    <nc r="L264">
      <f>SUM(L265)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64:XFD264" start="0" length="0">
    <dxf>
      <font>
        <sz val="10"/>
        <color auto="1"/>
        <name val="Times New Roman Baltic"/>
        <family val="1"/>
        <charset val="186"/>
        <scheme val="none"/>
      </font>
    </dxf>
  </rfmt>
  <rcc rId="7369" sId="6" odxf="1" s="1" dxf="1">
    <nc r="A26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370" sId="6" odxf="1" s="1" dxf="1">
    <nc r="B2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1" sId="6" odxf="1" s="1" dxf="1">
    <nc r="C2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2" sId="6" odxf="1" s="1" dxf="1">
    <nc r="D2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3" sId="6" odxf="1" s="1" dxf="1">
    <nc r="E2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4" sId="6" odxf="1" s="1" dxf="1">
    <nc r="F2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5" sId="6" odxf="1" s="1" dxf="1">
    <nc r="G265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76" sId="6" odxf="1" s="1" dxf="1">
    <nc r="H265">
      <v>236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65:XFD265" start="0" length="0">
    <dxf>
      <font>
        <sz val="10"/>
        <color auto="1"/>
        <name val="Times New Roman Baltic"/>
        <family val="1"/>
        <charset val="186"/>
        <scheme val="none"/>
      </font>
    </dxf>
  </rfmt>
  <rcc rId="7377" sId="6" odxf="1" s="1" dxf="1">
    <nc r="A26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378" sId="6" odxf="1" s="1" dxf="1">
    <nc r="B2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9" sId="6" odxf="1" s="1" dxf="1">
    <nc r="C2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0" sId="6" odxf="1" s="1" dxf="1">
    <nc r="D2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1" sId="6" odxf="1" s="1" dxf="1">
    <nc r="E2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66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82" sId="6" odxf="1" s="1" dxf="1">
    <nc r="G266" t="inlineStr">
      <is>
        <t>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83" sId="6" odxf="1" s="1" dxf="1">
    <nc r="H266">
      <v>237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4" sId="6" odxf="1" s="1" dxf="1">
    <nc r="I266">
      <f>SUM(I267:I268)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5" sId="6" odxf="1" s="1" dxf="1">
    <nc r="J266">
      <f>SUM(J267:J268)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6" sId="6" odxf="1" s="1" dxf="1">
    <nc r="K266">
      <f>SUM(K267:K268)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7" sId="6" odxf="1" s="1" dxf="1">
    <nc r="L266">
      <f>SUM(L267:L268)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66:XFD266" start="0" length="0">
    <dxf>
      <font>
        <sz val="10"/>
        <color auto="1"/>
        <name val="Times New Roman Baltic"/>
        <family val="1"/>
        <charset val="186"/>
        <scheme val="none"/>
      </font>
    </dxf>
  </rfmt>
  <rcc rId="7388" sId="6" odxf="1" s="1" dxf="1">
    <nc r="A26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389" sId="6" odxf="1" s="1" dxf="1">
    <nc r="B2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0" sId="6" odxf="1" s="1" dxf="1">
    <nc r="C2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1" sId="6" odxf="1" s="1" dxf="1">
    <nc r="D2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2" sId="6" odxf="1" s="1" dxf="1">
    <nc r="E2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3" sId="6" odxf="1" s="1" dxf="1">
    <nc r="F2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4" sId="6" odxf="1" s="1" dxf="1">
    <nc r="G267" t="inlineStr">
      <is>
        <t>Trumpalaikiai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395" sId="6" odxf="1" s="1" dxf="1">
    <nc r="H267">
      <v>238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67:XFD267" start="0" length="0">
    <dxf>
      <font>
        <sz val="10"/>
        <color auto="1"/>
        <name val="Times New Roman Baltic"/>
        <family val="1"/>
        <charset val="186"/>
        <scheme val="none"/>
      </font>
    </dxf>
  </rfmt>
  <rcc rId="7396" sId="6" odxf="1" s="1" dxf="1">
    <nc r="A26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397" sId="6" odxf="1" s="1" dxf="1">
    <nc r="B2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8" sId="6" odxf="1" s="1" dxf="1">
    <nc r="C2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9" sId="6" odxf="1" s="1" dxf="1">
    <nc r="D2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0" sId="6" odxf="1" s="1" dxf="1">
    <nc r="E2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1" sId="6" odxf="1" s="1" dxf="1">
    <nc r="F2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2" sId="6" odxf="1" s="1" dxf="1">
    <nc r="G268" t="inlineStr">
      <is>
        <t>Ilgalaikiai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03" sId="6" odxf="1" s="1" dxf="1">
    <nc r="H268">
      <v>239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68:XFD268" start="0" length="0">
    <dxf>
      <font>
        <sz val="10"/>
        <color auto="1"/>
        <name val="Times New Roman Baltic"/>
        <family val="1"/>
        <charset val="186"/>
        <scheme val="none"/>
      </font>
    </dxf>
  </rfmt>
  <rcc rId="7404" sId="6" odxf="1" s="1" dxf="1">
    <nc r="A26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405" sId="6" odxf="1" s="1" dxf="1">
    <nc r="B2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6" sId="6" odxf="1" s="1" dxf="1">
    <nc r="C2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7" sId="6" odxf="1" s="1" dxf="1">
    <nc r="D2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8" sId="6" odxf="1" s="1" dxf="1">
    <nc r="E26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69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09" sId="6" odxf="1" s="1" dxf="1">
    <nc r="G269" t="inlineStr">
      <is>
        <t>Kiti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10" sId="6" odxf="1" s="1" dxf="1">
    <nc r="H269">
      <v>240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1" sId="6" odxf="1" s="1" dxf="1">
    <nc r="I269">
      <f>SUM(I270:I271)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2" sId="6" odxf="1" s="1" dxf="1">
    <nc r="J269">
      <f>SUM(J270:J271)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3" sId="6" odxf="1" s="1" dxf="1">
    <nc r="K269">
      <f>SUM(K270:K271)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4" sId="6" odxf="1" s="1" dxf="1">
    <nc r="L269">
      <f>SUM(L270:L271)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69:XFD269" start="0" length="0">
    <dxf>
      <font>
        <sz val="10"/>
        <color auto="1"/>
        <name val="Times New Roman Baltic"/>
        <family val="1"/>
        <charset val="186"/>
        <scheme val="none"/>
      </font>
    </dxf>
  </rfmt>
  <rcc rId="7415" sId="6" odxf="1" s="1" dxf="1">
    <nc r="A27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416" sId="6" odxf="1" s="1" dxf="1">
    <nc r="B2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7" sId="6" odxf="1" s="1" dxf="1">
    <nc r="C2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8" sId="6" odxf="1" s="1" dxf="1">
    <nc r="D2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9" sId="6" odxf="1" s="1" dxf="1">
    <nc r="E27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0" sId="6" odxf="1" s="1" dxf="1">
    <nc r="F2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1" sId="6" odxf="1" s="1" dxf="1">
    <nc r="G270" t="inlineStr">
      <is>
        <t>Kiti trumpalaikiai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22" sId="6" odxf="1" s="1" dxf="1">
    <nc r="H270">
      <v>241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70:XFD270" start="0" length="0">
    <dxf>
      <font>
        <sz val="10"/>
        <color auto="1"/>
        <name val="Times New Roman Baltic"/>
        <family val="1"/>
        <charset val="186"/>
        <scheme val="none"/>
      </font>
    </dxf>
  </rfmt>
  <rcc rId="7423" sId="6" odxf="1" s="1" dxf="1">
    <nc r="A27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424" sId="6" odxf="1" s="1" dxf="1">
    <nc r="B2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5" sId="6" odxf="1" s="1" dxf="1">
    <nc r="C2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6" sId="6" odxf="1" s="1" dxf="1">
    <nc r="D27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7" sId="6" odxf="1" s="1" dxf="1">
    <nc r="E27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8" sId="6" odxf="1" s="1" dxf="1">
    <nc r="F2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9" sId="6" odxf="1" s="1" dxf="1">
    <nc r="G271" t="inlineStr">
      <is>
        <t>Kiti ilgalaikiai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30" sId="6" odxf="1" s="1" dxf="1">
    <nc r="H271">
      <v>242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71:XFD271" start="0" length="0">
    <dxf>
      <font>
        <sz val="10"/>
        <color auto="1"/>
        <name val="Times New Roman Baltic"/>
        <family val="1"/>
        <charset val="186"/>
        <scheme val="none"/>
      </font>
    </dxf>
  </rfmt>
  <rcc rId="7431" sId="6" odxf="1" s="1" dxf="1">
    <nc r="A27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432" sId="6" odxf="1" s="1" dxf="1">
    <nc r="B2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33" sId="6" odxf="1" s="1" dxf="1">
    <nc r="C2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34" sId="6" odxf="1" s="1" dxf="1">
    <nc r="D2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7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7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35" sId="6" odxf="1" s="1" dxf="1">
    <nc r="G272" t="inlineStr">
      <is>
        <t>Vertybiniai popieriai (įsigyti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36" sId="6" odxf="1" s="1" dxf="1">
    <nc r="H272">
      <v>243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37" sId="6" odxf="1" s="1" dxf="1">
    <nc r="I272">
      <f>I273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38" sId="6" odxf="1" s="1" dxf="1">
    <nc r="J272">
      <f>J273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39" sId="6" odxf="1" s="1" dxf="1">
    <nc r="K272">
      <f>K273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0" sId="6" odxf="1" s="1" dxf="1">
    <nc r="L272">
      <f>L273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72:XFD272" start="0" length="0">
    <dxf>
      <font>
        <sz val="10"/>
        <color auto="1"/>
        <name val="Times New Roman Baltic"/>
        <family val="1"/>
        <charset val="186"/>
        <scheme val="none"/>
      </font>
    </dxf>
  </rfmt>
  <rcc rId="7441" sId="6" odxf="1" s="1" dxf="1">
    <nc r="A27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2" sId="6" odxf="1" s="1" dxf="1">
    <nc r="B2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3" sId="6" odxf="1" s="1" dxf="1">
    <nc r="C2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444" sId="6" odxf="1" s="1" dxf="1">
    <nc r="D2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445" sId="6" odxf="1" s="1" dxf="1">
    <nc r="E27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27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7446" sId="6" odxf="1" s="1" dxf="1">
    <nc r="G273" t="inlineStr">
      <is>
        <t>Vertybiniai popieriai (įsigyti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47" sId="6" odxf="1" s="1" dxf="1">
    <nc r="H273">
      <v>244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8" sId="6" odxf="1" s="1" dxf="1">
    <nc r="I273">
      <f>SUM(I274:I275)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7449" sId="6" odxf="1" s="1" dxf="1">
    <nc r="J273">
      <f>SUM(J274:J275)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7450" sId="6" odxf="1" s="1" dxf="1">
    <nc r="K273">
      <f>SUM(K274:K275)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451" sId="6" odxf="1" s="1" dxf="1">
    <nc r="L273">
      <f>SUM(L274:L275)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273:XFD273" start="0" length="0">
    <dxf>
      <font>
        <sz val="10"/>
        <color auto="1"/>
        <name val="Times New Roman Baltic"/>
        <family val="1"/>
        <charset val="186"/>
        <scheme val="none"/>
      </font>
    </dxf>
  </rfmt>
  <rcc rId="7452" sId="6" odxf="1" s="1" dxf="1">
    <nc r="A27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3" sId="6" odxf="1" s="1" dxf="1">
    <nc r="B2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4" sId="6" odxf="1" s="1" dxf="1">
    <nc r="C2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5" sId="6" odxf="1" s="1" dxf="1">
    <nc r="D2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6" sId="6" odxf="1" s="1" dxf="1">
    <nc r="E2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7" sId="6" odxf="1" s="1" dxf="1">
    <nc r="F2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8" sId="6" odxf="1" s="1" dxf="1">
    <nc r="G274" t="inlineStr">
      <is>
        <t>Trumpalaikiai vertybiniai popieriai (įsigyti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59" sId="6" odxf="1" s="1" dxf="1">
    <nc r="H274">
      <v>245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74:XFD274" start="0" length="0">
    <dxf>
      <font>
        <sz val="10"/>
        <color auto="1"/>
        <name val="Times New Roman Baltic"/>
        <family val="1"/>
        <charset val="186"/>
        <scheme val="none"/>
      </font>
    </dxf>
  </rfmt>
  <rcc rId="7460" sId="6" odxf="1" s="1" dxf="1">
    <nc r="A27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1" sId="6" odxf="1" s="1" dxf="1">
    <nc r="B2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2" sId="6" odxf="1" s="1" dxf="1">
    <nc r="C2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3" sId="6" odxf="1" s="1" dxf="1">
    <nc r="D2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4" sId="6" odxf="1" s="1" dxf="1">
    <nc r="E2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5" sId="6" odxf="1" s="1" dxf="1">
    <nc r="F2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6" sId="6" odxf="1" s="1" dxf="1">
    <nc r="G275" t="inlineStr">
      <is>
        <t>Ilgalaikiai  vertybiniai popieriai (įsigyti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467" sId="6" odxf="1" s="1" dxf="1">
    <nc r="H275">
      <v>246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75:XFD275" start="0" length="0">
    <dxf>
      <font>
        <sz val="10"/>
        <color auto="1"/>
        <name val="Times New Roman Baltic"/>
        <family val="1"/>
        <charset val="186"/>
        <scheme val="none"/>
      </font>
    </dxf>
  </rfmt>
  <rcc rId="7468" sId="6" odxf="1" s="1" dxf="1">
    <nc r="A2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9" sId="6" odxf="1" s="1" dxf="1">
    <nc r="B27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0" sId="6" odxf="1" s="1" dxf="1">
    <nc r="C27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1" sId="6" odxf="1" s="1" dxf="1">
    <nc r="D2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7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7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72" sId="6" odxf="1" s="1" dxf="1">
    <nc r="G276" t="inlineStr">
      <is>
        <t>Išvestinės finansinės priemonės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73" sId="6" odxf="1" s="1" dxf="1">
    <nc r="H276">
      <v>247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4" sId="6" odxf="1" s="1" dxf="1">
    <nc r="I276">
      <f>I277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5" sId="6" odxf="1" s="1" dxf="1">
    <nc r="J276">
      <f>J277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476" sId="6" odxf="1" s="1" dxf="1">
    <nc r="K276">
      <f>K277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7" sId="6" odxf="1" s="1" dxf="1">
    <nc r="L276">
      <f>L277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76:XFD276" start="0" length="0">
    <dxf>
      <font>
        <sz val="10"/>
        <color auto="1"/>
        <name val="Times New Roman Baltic"/>
        <family val="1"/>
        <charset val="186"/>
        <scheme val="none"/>
      </font>
    </dxf>
  </rfmt>
  <rcc rId="7478" sId="6" odxf="1" s="1" dxf="1">
    <nc r="A2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479" sId="6" odxf="1" s="1" dxf="1">
    <nc r="B27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0" sId="6" odxf="1" s="1" dxf="1">
    <nc r="C27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1" sId="6" odxf="1" s="1" dxf="1">
    <nc r="D2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2" sId="6" odxf="1" s="1" dxf="1">
    <nc r="E27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7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83" sId="6" odxf="1" s="1" dxf="1">
    <nc r="G277" t="inlineStr">
      <is>
        <t>Išvestinės finansinės priemonės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84" sId="6" odxf="1" s="1" dxf="1">
    <nc r="H277">
      <v>248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5" sId="6" odxf="1" s="1" dxf="1">
    <nc r="I277">
      <f>I278+I279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6" sId="6" odxf="1" s="1" dxf="1">
    <nc r="J277">
      <f>J278+J279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7" sId="6" odxf="1" s="1" dxf="1">
    <nc r="K277">
      <f>K278+K279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8" sId="6" odxf="1" s="1" dxf="1">
    <nc r="L277">
      <f>L278+L279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77:XFD277" start="0" length="0">
    <dxf>
      <font>
        <sz val="10"/>
        <color auto="1"/>
        <name val="Times New Roman Baltic"/>
        <family val="1"/>
        <charset val="186"/>
        <scheme val="none"/>
      </font>
    </dxf>
  </rfmt>
  <rcc rId="7489" sId="6" odxf="1" s="1" dxf="1">
    <nc r="A27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490" sId="6" odxf="1" s="1" dxf="1">
    <nc r="B27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1" sId="6" odxf="1" s="1" dxf="1">
    <nc r="C27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2" sId="6" odxf="1" s="1" dxf="1">
    <nc r="D27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3" sId="6" odxf="1" s="1" dxf="1">
    <nc r="E2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4" sId="6" odxf="1" s="1" dxf="1">
    <nc r="F2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5" sId="6" odxf="1" s="1" dxf="1">
    <nc r="G278" t="inlineStr">
      <is>
        <t>Trumpalaikės išvestinės finansinės priemonės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496" sId="6" odxf="1" s="1" dxf="1">
    <nc r="H278">
      <v>249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7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7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7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7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78:XFD278" start="0" length="0">
    <dxf>
      <font>
        <sz val="10"/>
        <color auto="1"/>
        <name val="Times New Roman Baltic"/>
        <family val="1"/>
        <charset val="186"/>
        <scheme val="none"/>
      </font>
    </dxf>
  </rfmt>
  <rcc rId="7497" sId="6" odxf="1" s="1" dxf="1">
    <nc r="A27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498" sId="6" odxf="1" s="1" dxf="1">
    <nc r="B2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9" sId="6" odxf="1" s="1" dxf="1">
    <nc r="C2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0" sId="6" odxf="1" s="1" dxf="1">
    <nc r="D27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1" sId="6" odxf="1" s="1" dxf="1">
    <nc r="E2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2" sId="6" odxf="1" s="1" dxf="1">
    <nc r="F2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3" sId="6" odxf="1" s="1" dxf="1">
    <nc r="G279" t="inlineStr">
      <is>
        <t>Ilgalaikės išvestinės finansinės priemonės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04" sId="6" odxf="1" s="1" dxf="1">
    <nc r="H279">
      <v>250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7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7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7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7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79:XFD279" start="0" length="0">
    <dxf>
      <font>
        <sz val="10"/>
        <color auto="1"/>
        <name val="Times New Roman Baltic"/>
        <family val="1"/>
        <charset val="186"/>
        <scheme val="none"/>
      </font>
    </dxf>
  </rfmt>
  <rcc rId="7505" sId="6" odxf="1" s="1" dxf="1">
    <nc r="A28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6" sId="6" odxf="1" s="1" dxf="1">
    <nc r="B28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7" sId="6" odxf="1" s="1" dxf="1">
    <nc r="C28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8" sId="6" odxf="1" s="1" dxf="1">
    <nc r="D280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8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8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09" sId="6" odxf="1" s="1" dxf="1">
    <nc r="G280" t="inlineStr">
      <is>
        <t>Paskolos (suteiktos nerezidentams)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10" sId="6" odxf="1" s="1" dxf="1">
    <nc r="H280">
      <v>251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1" sId="6" odxf="1" s="1" dxf="1">
    <nc r="I280">
      <f>I281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2" sId="6" odxf="1" s="1" dxf="1">
    <nc r="J280">
      <f>J281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513" sId="6" odxf="1" s="1" dxf="1">
    <nc r="K280">
      <f>K281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4" sId="6" odxf="1" s="1" dxf="1">
    <nc r="L280">
      <f>L281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80:XFD280" start="0" length="0">
    <dxf>
      <font>
        <sz val="10"/>
        <color auto="1"/>
        <name val="Times New Roman Baltic"/>
        <family val="1"/>
        <charset val="186"/>
        <scheme val="none"/>
      </font>
    </dxf>
  </rfmt>
  <rcc rId="7515" sId="6" odxf="1" s="1" dxf="1">
    <nc r="A28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6" sId="6" odxf="1" s="1" dxf="1">
    <nc r="B28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7" sId="6" odxf="1" s="1" dxf="1">
    <nc r="C28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8" sId="6" odxf="1" s="1" dxf="1">
    <nc r="D281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9" sId="6" odxf="1" s="1" dxf="1">
    <nc r="E2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8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20" sId="6" odxf="1" s="1" dxf="1">
    <nc r="G281" t="inlineStr">
      <is>
        <t>Paskolos (suteiktos nerezidentams)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21" sId="6" odxf="1" s="1" dxf="1">
    <nc r="H281">
      <v>252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2" sId="6" odxf="1" s="1" dxf="1">
    <nc r="I281">
      <f>SUM(I282:I283)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3" sId="6" odxf="1" s="1" dxf="1">
    <nc r="J281">
      <f>SUM(J282:J283)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524" sId="6" odxf="1" s="1" dxf="1">
    <nc r="K281">
      <f>SUM(K282:K283)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5" sId="6" odxf="1" s="1" dxf="1">
    <nc r="L281">
      <f>SUM(L282:L283)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81:XFD281" start="0" length="0">
    <dxf>
      <font>
        <sz val="10"/>
        <color auto="1"/>
        <name val="Times New Roman Baltic"/>
        <family val="1"/>
        <charset val="186"/>
        <scheme val="none"/>
      </font>
    </dxf>
  </rfmt>
  <rcc rId="7526" sId="6" odxf="1" s="1" dxf="1">
    <nc r="A28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7" sId="6" odxf="1" s="1" dxf="1">
    <nc r="B28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8" sId="6" odxf="1" s="1" dxf="1">
    <nc r="C28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9" sId="6" odxf="1" s="1" dxf="1">
    <nc r="D282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30" sId="6" odxf="1" s="1" dxf="1">
    <nc r="E2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31" sId="6" odxf="1" s="1" dxf="1">
    <nc r="F2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32" sId="6" odxf="1" s="1" dxf="1">
    <nc r="G282" t="inlineStr">
      <is>
        <t>Trumpalaikės paskolos (suteiktos nerezidentams)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33" sId="6" odxf="1" s="1" dxf="1">
    <nc r="H282">
      <v>253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8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8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8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8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82:XFD282" start="0" length="0">
    <dxf>
      <font>
        <sz val="10"/>
        <color auto="1"/>
        <name val="Times New Roman Baltic"/>
        <family val="1"/>
        <charset val="186"/>
        <scheme val="none"/>
      </font>
    </dxf>
  </rfmt>
  <rcc rId="7534" sId="6" odxf="1" s="1" dxf="1">
    <nc r="A28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535" sId="6" odxf="1" s="1" dxf="1">
    <nc r="B2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536" sId="6" odxf="1" s="1" dxf="1">
    <nc r="C2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537" sId="6" odxf="1" s="1" dxf="1">
    <nc r="D28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538" sId="6" odxf="1" s="1" dxf="1">
    <nc r="E2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539" sId="6" odxf="1" s="1" dxf="1">
    <nc r="F2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7540" sId="6" odxf="1" s="1" dxf="1">
    <nc r="G283" t="inlineStr">
      <is>
        <t>Ilgalaikės paskolos (suteiktos nerezidentams)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541" sId="6" odxf="1" s="1" dxf="1">
    <nc r="H283">
      <v>254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8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8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8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8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83:XFD283" start="0" length="0">
    <dxf>
      <font>
        <sz val="10"/>
        <color auto="1"/>
        <name val="Times New Roman Baltic"/>
        <family val="1"/>
        <charset val="186"/>
        <scheme val="none"/>
      </font>
    </dxf>
  </rfmt>
  <rcc rId="7542" sId="6" odxf="1" s="1" dxf="1">
    <nc r="A28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3" sId="6" odxf="1" s="1" dxf="1">
    <nc r="B28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4" sId="6" odxf="1" s="1" dxf="1">
    <nc r="C28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5" sId="6" odxf="1" s="1" dxf="1">
    <nc r="D28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8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8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46" sId="6" odxf="1" s="1" dxf="1">
    <nc r="G284" t="inlineStr">
      <is>
        <t>Akcijos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47" sId="6" odxf="1" s="1" dxf="1">
    <nc r="H284">
      <v>255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8" sId="6" odxf="1" s="1" dxf="1">
    <nc r="I284">
      <f>I285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9" sId="6" odxf="1" s="1" dxf="1">
    <nc r="J284">
      <f>J285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550" sId="6" odxf="1" s="1" dxf="1">
    <nc r="K284">
      <f>K285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1" sId="6" odxf="1" s="1" dxf="1">
    <nc r="L284">
      <f>L285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84:XFD284" start="0" length="0">
    <dxf>
      <font>
        <sz val="10"/>
        <color auto="1"/>
        <name val="Times New Roman Baltic"/>
        <family val="1"/>
        <charset val="186"/>
        <scheme val="none"/>
      </font>
    </dxf>
  </rfmt>
  <rcc rId="7552" sId="6" odxf="1" s="1" dxf="1">
    <nc r="A28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3" sId="6" odxf="1" s="1" dxf="1">
    <nc r="B2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4" sId="6" odxf="1" s="1" dxf="1">
    <nc r="C2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5" sId="6" odxf="1" s="1" dxf="1">
    <nc r="D28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6" sId="6" odxf="1" s="1" dxf="1">
    <nc r="E2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8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57" sId="6" odxf="1" s="1" dxf="1">
    <nc r="G285" t="inlineStr">
      <is>
        <t>Akcijos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58" sId="6" odxf="1" s="1" dxf="1">
    <nc r="H285">
      <v>256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9" sId="6" odxf="1" s="1" dxf="1">
    <nc r="I285">
      <f>I286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0" sId="6" odxf="1" s="1" dxf="1">
    <nc r="J285">
      <f>J286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561" sId="6" odxf="1" s="1" dxf="1">
    <nc r="K285">
      <f>K286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2" sId="6" odxf="1" s="1" dxf="1">
    <nc r="L285">
      <f>L286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85:XFD285" start="0" length="0">
    <dxf>
      <font>
        <sz val="10"/>
        <color auto="1"/>
        <name val="Times New Roman Baltic"/>
        <family val="1"/>
        <charset val="186"/>
        <scheme val="none"/>
      </font>
    </dxf>
  </rfmt>
  <rcc rId="7563" sId="6" odxf="1" s="1" dxf="1">
    <nc r="A28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4" sId="6" odxf="1" s="1" dxf="1">
    <nc r="B28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5" sId="6" odxf="1" s="1" dxf="1">
    <nc r="C28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6" sId="6" odxf="1" s="1" dxf="1">
    <nc r="D28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7" sId="6" odxf="1" s="1" dxf="1">
    <nc r="E2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8" sId="6" odxf="1" s="1" dxf="1">
    <nc r="F2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9" sId="6" odxf="1" s="1" dxf="1">
    <nc r="G286" t="inlineStr">
      <is>
        <t>Akcijos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70" sId="6" odxf="1" s="1" dxf="1">
    <nc r="H286">
      <v>257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86:XFD286" start="0" length="0">
    <dxf>
      <font>
        <sz val="10"/>
        <color auto="1"/>
        <name val="Times New Roman Baltic"/>
        <family val="1"/>
        <charset val="186"/>
        <scheme val="none"/>
      </font>
    </dxf>
  </rfmt>
  <rcc rId="7571" sId="6" odxf="1" s="1" dxf="1">
    <nc r="A28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2" sId="6" odxf="1" s="1" dxf="1">
    <nc r="B28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3" sId="6" odxf="1" s="1" dxf="1">
    <nc r="C28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4" sId="6" odxf="1" s="1" dxf="1">
    <nc r="D287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8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8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75" sId="6" odxf="1" s="1" dxf="1">
    <nc r="G287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76" sId="6" odxf="1" s="1" dxf="1">
    <nc r="H287">
      <v>258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7" sId="6" odxf="1" s="1" dxf="1">
    <nc r="I287">
      <f>I288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8" sId="6" odxf="1" s="1" dxf="1">
    <nc r="J287">
      <f>J288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579" sId="6" odxf="1" s="1" dxf="1">
    <nc r="K287">
      <f>K288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0" sId="6" odxf="1" s="1" dxf="1">
    <nc r="L287">
      <f>L288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87:XFD287" start="0" length="0">
    <dxf>
      <font>
        <sz val="10"/>
        <color auto="1"/>
        <name val="Times New Roman Baltic"/>
        <family val="1"/>
        <charset val="186"/>
        <scheme val="none"/>
      </font>
    </dxf>
  </rfmt>
  <rcc rId="7581" sId="6" odxf="1" s="1" dxf="1">
    <nc r="A28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2" sId="6" odxf="1" s="1" dxf="1">
    <nc r="B28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3" sId="6" odxf="1" s="1" dxf="1">
    <nc r="C28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4" sId="6" odxf="1" s="1" dxf="1">
    <nc r="D288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5" sId="6" odxf="1" s="1" dxf="1">
    <nc r="E2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8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86" sId="6" odxf="1" s="1" dxf="1">
    <nc r="G288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587" sId="6" odxf="1" s="1" dxf="1">
    <nc r="H288">
      <v>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8" sId="6" odxf="1" s="1" dxf="1">
    <nc r="I288">
      <f>I289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9" sId="6" odxf="1" s="1" dxf="1">
    <nc r="J288">
      <f>J289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590" sId="6" odxf="1" s="1" dxf="1">
    <nc r="K288">
      <f>K289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1" sId="6" odxf="1" s="1" dxf="1">
    <nc r="L288">
      <f>L289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88:XFD288" start="0" length="0">
    <dxf>
      <font>
        <sz val="10"/>
        <color auto="1"/>
        <name val="Times New Roman Baltic"/>
        <family val="1"/>
        <charset val="186"/>
        <scheme val="none"/>
      </font>
    </dxf>
  </rfmt>
  <rcc rId="7592" sId="6" odxf="1" s="1" dxf="1">
    <nc r="A28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3" sId="6" odxf="1" s="1" dxf="1">
    <nc r="B28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594" sId="6" odxf="1" s="1" dxf="1">
    <nc r="C28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595" sId="6" odxf="1" s="1" dxf="1">
    <nc r="D28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6" sId="6" odxf="1" s="1" dxf="1">
    <nc r="E2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597" sId="6" odxf="1" s="1" dxf="1">
    <nc r="F2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598" sId="6" odxf="1" s="1" dxf="1">
    <nc r="G289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7599" sId="6" odxf="1" s="1" dxf="1">
    <nc r="H289">
      <v>260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89:XFD289" start="0" length="0">
    <dxf>
      <font>
        <sz val="10"/>
        <color auto="1"/>
        <name val="Times New Roman Baltic"/>
        <family val="1"/>
        <charset val="186"/>
        <scheme val="none"/>
      </font>
    </dxf>
  </rfmt>
  <rcc rId="7600" sId="6" odxf="1" s="1" dxf="1">
    <nc r="A29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01" sId="6" odxf="1" s="1" dxf="1">
    <nc r="B29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2" sId="6" odxf="1" s="1" dxf="1">
    <nc r="C29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3" sId="6" odxf="1" s="1" dxf="1">
    <nc r="D290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9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9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04" sId="6" odxf="1" s="1" dxf="1">
    <nc r="G290" t="inlineStr">
      <is>
        <t>Kitos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05" sId="6" odxf="1" s="1" dxf="1">
    <nc r="H290">
      <v>261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6" sId="6" odxf="1" s="1" dxf="1">
    <nc r="I290">
      <f>I291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7" sId="6" odxf="1" s="1" dxf="1">
    <nc r="J290">
      <f>J291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608" sId="6" odxf="1" s="1" dxf="1">
    <nc r="K290">
      <f>K291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9" sId="6" odxf="1" s="1" dxf="1">
    <nc r="L290">
      <f>L291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90:XFD290" start="0" length="0">
    <dxf>
      <font>
        <sz val="10"/>
        <color auto="1"/>
        <name val="Times New Roman Baltic"/>
        <family val="1"/>
        <charset val="186"/>
        <scheme val="none"/>
      </font>
    </dxf>
  </rfmt>
  <rcc rId="7610" sId="6" odxf="1" s="1" dxf="1">
    <nc r="A29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11" sId="6" odxf="1" s="1" dxf="1">
    <nc r="B29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2" sId="6" odxf="1" s="1" dxf="1">
    <nc r="C29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3" sId="6" odxf="1" s="1" dxf="1">
    <nc r="D291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4" sId="6" odxf="1" s="1" dxf="1">
    <nc r="E2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9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15" sId="6" odxf="1" s="1" dxf="1">
    <nc r="G291" t="inlineStr">
      <is>
        <t>Kitos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16" sId="6" odxf="1" s="1" dxf="1">
    <nc r="H291">
      <v>262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7" sId="6" odxf="1" s="1" dxf="1">
    <nc r="I291">
      <f>I292+I293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8" sId="6" odxf="1" s="1" dxf="1">
    <nc r="J291">
      <f>J292+J293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9" sId="6" odxf="1" s="1" dxf="1">
    <nc r="K291">
      <f>K292+K293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0" sId="6" odxf="1" s="1" dxf="1">
    <nc r="L291">
      <f>L292+L293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91:XFD291" start="0" length="0">
    <dxf>
      <font>
        <sz val="10"/>
        <color auto="1"/>
        <name val="Times New Roman Baltic"/>
        <family val="1"/>
        <charset val="186"/>
        <scheme val="none"/>
      </font>
    </dxf>
  </rfmt>
  <rcc rId="7621" sId="6" odxf="1" s="1" dxf="1">
    <nc r="A29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22" sId="6" odxf="1" s="1" dxf="1">
    <nc r="B29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3" sId="6" odxf="1" s="1" dxf="1">
    <nc r="C29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4" sId="6" odxf="1" s="1" dxf="1">
    <nc r="D292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5" sId="6" odxf="1" s="1" dxf="1">
    <nc r="E2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6" sId="6" odxf="1" s="1" dxf="1">
    <nc r="F2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7" sId="6" odxf="1" s="1" dxf="1">
    <nc r="G292" t="inlineStr">
      <is>
        <t>Kitos trumpalaikės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28" sId="6" odxf="1" s="1" dxf="1">
    <nc r="H292">
      <v>263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9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9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9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9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92:XFD292" start="0" length="0">
    <dxf>
      <font>
        <sz val="10"/>
        <color auto="1"/>
        <name val="Times New Roman Baltic"/>
        <family val="1"/>
        <charset val="186"/>
        <scheme val="none"/>
      </font>
    </dxf>
  </rfmt>
  <rcc rId="7629" sId="6" odxf="1" s="1" dxf="1">
    <nc r="A29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30" sId="6" odxf="1" s="1" dxf="1">
    <nc r="B29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31" sId="6" odxf="1" s="1" dxf="1">
    <nc r="C29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32" sId="6" odxf="1" s="1" dxf="1">
    <nc r="D293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33" sId="6" odxf="1" s="1" dxf="1">
    <nc r="E2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34" sId="6" odxf="1" s="1" dxf="1">
    <nc r="F29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35" sId="6" odxf="1" s="1" dxf="1">
    <nc r="G293" t="inlineStr">
      <is>
        <t>Kitos ilgalaikės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36" sId="6" odxf="1" s="1" dxf="1">
    <nc r="H293">
      <v>264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93:XFD293" start="0" length="0">
    <dxf>
      <font>
        <sz val="10"/>
        <color auto="1"/>
        <name val="Times New Roman Baltic"/>
        <family val="1"/>
        <charset val="186"/>
        <scheme val="none"/>
      </font>
    </dxf>
  </rfmt>
  <rcc rId="7637" sId="6" odxf="1" s="1" dxf="1">
    <nc r="A29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7638" sId="6" odxf="1" s="1" dxf="1">
    <nc r="B29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fmt sheetId="6" s="1" sqref="C294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294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294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94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39" sId="6" odxf="1" s="1" dxf="1">
    <nc r="G294" t="inlineStr">
      <is>
        <t xml:space="preserve">Finansinių įsipareigojimų vykdymo išlaidos (grąžintos skolos)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40" sId="6" odxf="1" s="1" dxf="1">
    <nc r="H294">
      <v>265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1" sId="6" odxf="1" s="1" dxf="1">
    <nc r="I294">
      <f>SUM(I295+I327)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2" sId="6" odxf="1" s="1" dxf="1">
    <nc r="J294">
      <f>SUM(J295+J327)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643" sId="6" odxf="1" s="1" dxf="1">
    <nc r="K294">
      <f>SUM(K295+K327)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4" sId="6" odxf="1" s="1" dxf="1">
    <nc r="L294">
      <f>SUM(L295+L327)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94:XFD294" start="0" length="0">
    <dxf>
      <font>
        <sz val="10"/>
        <color auto="1"/>
        <name val="Times New Roman Baltic"/>
        <family val="1"/>
        <charset val="186"/>
        <scheme val="none"/>
      </font>
    </dxf>
  </rfmt>
  <rcc rId="7645" sId="6" odxf="1" s="1" dxf="1">
    <nc r="A29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46" sId="6" odxf="1" s="1" dxf="1">
    <nc r="B29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47" sId="6" odxf="1" s="1" dxf="1">
    <nc r="C29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29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29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9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48" sId="6" odxf="1" s="1" dxf="1">
    <nc r="G295" t="inlineStr">
      <is>
        <t>Vidaus finansinių įsipareigojimų vykdymo išlaidos ( kreditoriams rezidentams grąžintos skolos)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49" sId="6" odxf="1" s="1" dxf="1">
    <nc r="H295">
      <v>266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50" sId="6" odxf="1" s="1" dxf="1">
    <nc r="I295">
      <f>SUM(I296+I305+I309+I313+I317+I320+I323)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51" sId="6" odxf="1" s="1" dxf="1">
    <nc r="J295">
      <f>SUM(J296+J305+J309+J313+J317+J320+J323)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652" sId="6" odxf="1" s="1" dxf="1">
    <nc r="K295">
      <f>SUM(K296+K305+K309+K313+K317+K320+K323)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53" sId="6" odxf="1" s="1" dxf="1">
    <nc r="L295">
      <f>SUM(L296+L305+L309+L313+L317+L320+L323)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95:XFD295" start="0" length="0">
    <dxf>
      <font>
        <sz val="10"/>
        <color auto="1"/>
        <name val="Times New Roman Baltic"/>
        <family val="1"/>
        <charset val="186"/>
        <scheme val="none"/>
      </font>
    </dxf>
  </rfmt>
  <rcc rId="7654" sId="6" odxf="1" s="1" dxf="1">
    <nc r="A29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55" sId="6" odxf="1" s="1" dxf="1">
    <nc r="B29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56" sId="6" odxf="1" s="1" dxf="1">
    <nc r="C2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57" sId="6" odxf="1" s="1" dxf="1">
    <nc r="D2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29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29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58" sId="6" odxf="1" s="1" dxf="1">
    <nc r="G296" t="inlineStr">
      <is>
        <t>Grynieji pinigai ir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59" sId="6" odxf="1" s="1" dxf="1">
    <nc r="H296">
      <v>267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0" sId="6" odxf="1" s="1" dxf="1">
    <nc r="I296">
      <f>SUM(I297+I299+I302)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1" sId="6" odxf="1" s="1" dxf="1">
    <nc r="J296">
      <f>SUM(J297+J299+J302)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2" sId="6" odxf="1" s="1" dxf="1">
    <nc r="K296">
      <f>SUM(K297+K299+K302)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3" sId="6" odxf="1" s="1" dxf="1">
    <nc r="L296">
      <f>SUM(L297+L299+L302)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96:XFD296" start="0" length="0">
    <dxf>
      <font>
        <sz val="10"/>
        <color auto="1"/>
        <name val="Times New Roman Baltic"/>
        <family val="1"/>
        <charset val="186"/>
        <scheme val="none"/>
      </font>
    </dxf>
  </rfmt>
  <rcc rId="7664" sId="6" odxf="1" s="1" dxf="1">
    <nc r="A29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65" sId="6" odxf="1" s="1" dxf="1">
    <nc r="B29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66" sId="6" odxf="1" s="1" dxf="1">
    <nc r="C2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7" sId="6" odxf="1" s="1" dxf="1">
    <nc r="D2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8" sId="6" odxf="1" s="1" dxf="1">
    <nc r="E2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9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69" sId="6" odxf="1" s="1" dxf="1">
    <nc r="G297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70" sId="6" odxf="1" s="1" dxf="1">
    <nc r="H297">
      <v>268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1" sId="6" odxf="1" s="1" dxf="1">
    <nc r="I297">
      <f>SUM(I298:I298)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2" sId="6" odxf="1" s="1" dxf="1">
    <nc r="J297">
      <f>SUM(J298:J298)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673" sId="6" odxf="1" s="1" dxf="1">
    <nc r="K297">
      <f>SUM(K298:K298)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4" sId="6" odxf="1" s="1" dxf="1">
    <nc r="L297">
      <f>SUM(L298:L298)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97:XFD297" start="0" length="0">
    <dxf>
      <font>
        <sz val="10"/>
        <color auto="1"/>
        <name val="Times New Roman Baltic"/>
        <family val="1"/>
        <charset val="186"/>
        <scheme val="none"/>
      </font>
    </dxf>
  </rfmt>
  <rcc rId="7675" sId="6" odxf="1" s="1" dxf="1">
    <nc r="A29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76" sId="6" odxf="1" s="1" dxf="1">
    <nc r="B29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77" sId="6" odxf="1" s="1" dxf="1">
    <nc r="C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8" sId="6" odxf="1" s="1" dxf="1">
    <nc r="D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9" sId="6" odxf="1" s="1" dxf="1">
    <nc r="E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0" sId="6" odxf="1" s="1" dxf="1">
    <nc r="F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1" sId="6" odxf="1" s="1" dxf="1">
    <nc r="G298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82" sId="6" odxf="1" s="1" dxf="1">
    <nc r="H298">
      <v>269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2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2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2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2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298:XFD298" start="0" length="0">
    <dxf>
      <font>
        <sz val="10"/>
        <color auto="1"/>
        <name val="Times New Roman Baltic"/>
        <family val="1"/>
        <charset val="186"/>
        <scheme val="none"/>
      </font>
    </dxf>
  </rfmt>
  <rcc rId="7683" sId="6" odxf="1" s="1" dxf="1">
    <nc r="A29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84" sId="6" odxf="1" s="1" dxf="1">
    <nc r="B29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85" sId="6" odxf="1" s="1" dxf="1">
    <nc r="C2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6" sId="6" odxf="1" s="1" dxf="1">
    <nc r="D2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7" sId="6" odxf="1" s="1" dxf="1">
    <nc r="E29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299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88" sId="6" odxf="1" s="1" dxf="1">
    <nc r="G299" t="inlineStr">
      <is>
        <t>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689" sId="6" odxf="1" s="1" dxf="1">
    <nc r="H299">
      <v>270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0" sId="6" odxf="1" s="1" dxf="1">
    <nc r="I299">
      <f>SUM(I300:I301)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1" sId="6" odxf="1" s="1" dxf="1">
    <nc r="J299">
      <f>SUM(J300:J301)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2" sId="6" odxf="1" s="1" dxf="1">
    <nc r="K299">
      <f>SUM(K300:K301)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3" sId="6" odxf="1" s="1" dxf="1">
    <nc r="L299">
      <f>SUM(L300:L301)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299:XFD299" start="0" length="0">
    <dxf>
      <font>
        <sz val="10"/>
        <color auto="1"/>
        <name val="Times New Roman Baltic"/>
        <family val="1"/>
        <charset val="186"/>
        <scheme val="none"/>
      </font>
    </dxf>
  </rfmt>
  <rcc rId="7694" sId="6" odxf="1" s="1" dxf="1">
    <nc r="A30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95" sId="6" odxf="1" s="1" dxf="1">
    <nc r="B30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696" sId="6" odxf="1" s="1" dxf="1">
    <nc r="C30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7" sId="6" odxf="1" s="1" dxf="1">
    <nc r="D30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8" sId="6" odxf="1" s="1" dxf="1">
    <nc r="E30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9" sId="6" odxf="1" s="1" dxf="1">
    <nc r="F30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00" sId="6" odxf="1" s="1" dxf="1">
    <nc r="G300" t="inlineStr">
      <is>
        <t>Trumpalaikiai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01" sId="6" odxf="1" s="1" dxf="1">
    <nc r="H300">
      <v>271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0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0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0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0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00:XFD300" start="0" length="0">
    <dxf>
      <font>
        <sz val="10"/>
        <color auto="1"/>
        <name val="Times New Roman Baltic"/>
        <family val="1"/>
        <charset val="186"/>
        <scheme val="none"/>
      </font>
    </dxf>
  </rfmt>
  <rcc rId="7702" sId="6" odxf="1" s="1" dxf="1">
    <nc r="A30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03" sId="6" odxf="1" s="1" dxf="1">
    <nc r="B30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04" sId="6" odxf="1" s="1" dxf="1">
    <nc r="C3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05" sId="6" odxf="1" s="1" dxf="1">
    <nc r="D3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06" sId="6" odxf="1" s="1" dxf="1">
    <nc r="E30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07" sId="6" odxf="1" s="1" dxf="1">
    <nc r="F30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08" sId="6" odxf="1" s="1" dxf="1">
    <nc r="G301" t="inlineStr">
      <is>
        <t>Ilgalaikiai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09" sId="6" odxf="1" s="1" dxf="1">
    <nc r="H301">
      <v>272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0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0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0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0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01:XFD301" start="0" length="0">
    <dxf>
      <font>
        <sz val="10"/>
        <color auto="1"/>
        <name val="Times New Roman Baltic"/>
        <family val="1"/>
        <charset val="186"/>
        <scheme val="none"/>
      </font>
    </dxf>
  </rfmt>
  <rcc rId="7710" sId="6" odxf="1" s="1" dxf="1">
    <nc r="A3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11" sId="6" odxf="1" s="1" dxf="1">
    <nc r="B3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12" sId="6" odxf="1" s="1" dxf="1">
    <nc r="C3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13" sId="6" odxf="1" s="1" dxf="1">
    <nc r="D3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14" sId="6" odxf="1" s="1" dxf="1">
    <nc r="E3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02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715" sId="6" odxf="1" s="1" dxf="1">
    <nc r="G302" t="inlineStr">
      <is>
        <t>Kiti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16" sId="6" odxf="1" s="1" dxf="1">
    <nc r="H302">
      <v>273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17" sId="6" odxf="1" s="1" dxf="1">
    <nc r="I302">
      <f>SUM(I303:I304)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18" sId="6" odxf="1" s="1" dxf="1">
    <nc r="J302">
      <f>SUM(J303:J304)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19" sId="6" odxf="1" s="1" dxf="1">
    <nc r="K302">
      <f>SUM(K303:K304)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20" sId="6" odxf="1" s="1" dxf="1">
    <nc r="L302">
      <f>SUM(L303:L304)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02:XFD302" start="0" length="0">
    <dxf>
      <font>
        <sz val="10"/>
        <color auto="1"/>
        <name val="Times New Roman Baltic"/>
        <family val="1"/>
        <charset val="186"/>
        <scheme val="none"/>
      </font>
    </dxf>
  </rfmt>
  <rcc rId="7721" sId="6" odxf="1" s="1" dxf="1">
    <nc r="A3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22" sId="6" odxf="1" s="1" dxf="1">
    <nc r="B3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23" sId="6" odxf="1" s="1" dxf="1">
    <nc r="C3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24" sId="6" odxf="1" s="1" dxf="1">
    <nc r="D3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25" sId="6" odxf="1" s="1" dxf="1">
    <nc r="E3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26" sId="6" odxf="1" s="1" dxf="1">
    <nc r="F3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27" sId="6" odxf="1" s="1" dxf="1">
    <nc r="G303" t="inlineStr">
      <is>
        <t>Kiti trumpalaikiai indėlai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28" sId="6" odxf="1" s="1" dxf="1">
    <nc r="H303">
      <v>274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03:XFD303" start="0" length="0">
    <dxf>
      <font>
        <sz val="10"/>
        <color auto="1"/>
        <name val="Times New Roman Baltic"/>
        <family val="1"/>
        <charset val="186"/>
        <scheme val="none"/>
      </font>
    </dxf>
  </rfmt>
  <rcc rId="7729" sId="6" odxf="1" s="1" dxf="1">
    <nc r="A3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30" sId="6" odxf="1" s="1" dxf="1">
    <nc r="B3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31" sId="6" odxf="1" s="1" dxf="1">
    <nc r="C3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32" sId="6" odxf="1" s="1" dxf="1">
    <nc r="D3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33" sId="6" odxf="1" s="1" dxf="1">
    <nc r="E3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34" sId="6" odxf="1" s="1" dxf="1">
    <nc r="F30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35" sId="6" odxf="1" s="1" dxf="1">
    <nc r="G304" t="inlineStr">
      <is>
        <t>Kiti ilgalaikiai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36" sId="6" odxf="1" s="1" dxf="1">
    <nc r="H304">
      <v>275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04:XFD304" start="0" length="0">
    <dxf>
      <font>
        <sz val="10"/>
        <color auto="1"/>
        <name val="Times New Roman Baltic"/>
        <family val="1"/>
        <charset val="186"/>
        <scheme val="none"/>
      </font>
    </dxf>
  </rfmt>
  <rcc rId="7737" sId="6" odxf="1" s="1" dxf="1">
    <nc r="A30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7738" sId="6" odxf="1" s="1" dxf="1">
    <nc r="B30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739" sId="6" odxf="1" s="1" dxf="1">
    <nc r="C30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40" sId="6" odxf="1" s="1" dxf="1">
    <nc r="D30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0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0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741" sId="6" odxf="1" s="1" dxf="1">
    <nc r="G305" t="inlineStr">
      <is>
        <t>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42" sId="6" odxf="1" s="1" dxf="1">
    <nc r="H305">
      <v>276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43" sId="6" odxf="1" s="1" dxf="1">
    <nc r="I305">
      <f>I306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44" sId="6" odxf="1" s="1" dxf="1">
    <nc r="J305">
      <f>J306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745" sId="6" odxf="1" s="1" dxf="1">
    <nc r="K305">
      <f>K306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46" sId="6" odxf="1" s="1" dxf="1">
    <nc r="L305">
      <f>L306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05:XFD305" start="0" length="0">
    <dxf>
      <font>
        <sz val="10"/>
        <color auto="1"/>
        <name val="Times New Roman Baltic"/>
        <family val="1"/>
        <charset val="186"/>
        <scheme val="none"/>
      </font>
    </dxf>
  </rfmt>
  <rcc rId="7747" sId="6" odxf="1" s="1" dxf="1">
    <nc r="A30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7748" sId="6" odxf="1" s="1" dxf="1">
    <nc r="B30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7749" sId="6" odxf="1" s="1" dxf="1">
    <nc r="C3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750" sId="6" odxf="1" s="1" dxf="1">
    <nc r="D30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7751" sId="6" odxf="1" s="1" dxf="1">
    <nc r="E3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30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7752" sId="6" odxf="1" s="1" dxf="1">
    <nc r="G306" t="inlineStr">
      <is>
        <t>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53" sId="6" odxf="1" s="1" dxf="1">
    <nc r="H306">
      <v>277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54" sId="6" odxf="1" s="1" dxf="1">
    <nc r="I306">
      <f>SUM(I307:I308)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7755" sId="6" odxf="1" s="1" dxf="1">
    <nc r="J306">
      <f>SUM(J307:J308)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bottom style="hair">
          <color indexed="64"/>
        </bottom>
      </border>
    </ndxf>
  </rcc>
  <rcc rId="7756" sId="6" odxf="1" s="1" dxf="1">
    <nc r="K306">
      <f>SUM(K307:K308)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757" sId="6" odxf="1" s="1" dxf="1">
    <nc r="L306">
      <f>SUM(L307:L308)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306:XFD306" start="0" length="0">
    <dxf>
      <font>
        <sz val="10"/>
        <color auto="1"/>
        <name val="Times New Roman Baltic"/>
        <family val="1"/>
        <charset val="186"/>
        <scheme val="none"/>
      </font>
    </dxf>
  </rfmt>
  <rcc rId="7758" sId="6" odxf="1" s="1" dxf="1">
    <nc r="A3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59" sId="6" odxf="1" s="1" dxf="1">
    <nc r="B3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760" sId="6" odxf="1" s="1" dxf="1">
    <nc r="C3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61" sId="6" odxf="1" s="1" dxf="1">
    <nc r="D30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62" sId="6" odxf="1" s="1" dxf="1">
    <nc r="E3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63" sId="6" odxf="1" s="1" dxf="1">
    <nc r="F3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64" sId="6" odxf="1" s="1" dxf="1">
    <nc r="G307" t="inlineStr">
      <is>
        <t>Trumpalaikiai 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65" sId="6" odxf="1" s="1" dxf="1">
    <nc r="H307">
      <v>278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07:XFD307" start="0" length="0">
    <dxf>
      <font>
        <sz val="10"/>
        <color auto="1"/>
        <name val="Times New Roman Baltic"/>
        <family val="1"/>
        <charset val="186"/>
        <scheme val="none"/>
      </font>
    </dxf>
  </rfmt>
  <rcc rId="7766" sId="6" odxf="1" s="1" dxf="1">
    <nc r="A3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7767" sId="6" odxf="1" s="1" dxf="1">
    <nc r="B3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</border>
    </ndxf>
  </rcc>
  <rcc rId="7768" sId="6" odxf="1" s="1" dxf="1">
    <nc r="C3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7769" sId="6" odxf="1" s="1" dxf="1">
    <nc r="D3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770" sId="6" odxf="1" s="1" dxf="1">
    <nc r="E3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771" sId="6" odxf="1" s="1" dxf="1">
    <nc r="F3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7772" sId="6" odxf="1" s="1" dxf="1">
    <nc r="G308" t="inlineStr">
      <is>
        <t>Ilgalaikiai 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773" sId="6" odxf="1" s="1" dxf="1">
    <nc r="H308">
      <v>279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08:XFD308" start="0" length="0">
    <dxf>
      <font>
        <sz val="10"/>
        <color auto="1"/>
        <name val="Times New Roman Baltic"/>
        <family val="1"/>
        <charset val="186"/>
        <scheme val="none"/>
      </font>
    </dxf>
  </rfmt>
  <rcc rId="7774" sId="6" odxf="1" s="1" dxf="1">
    <nc r="A3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75" sId="6" odxf="1" s="1" dxf="1">
    <nc r="B3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76" sId="6" odxf="1" s="1" dxf="1">
    <nc r="C30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77" sId="6" odxf="1" s="1" dxf="1">
    <nc r="D3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0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0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778" sId="6" odxf="1" s="1" dxf="1">
    <nc r="G309" t="inlineStr">
      <is>
        <t>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79" sId="6" odxf="1" s="1" dxf="1">
    <nc r="H309">
      <v>280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80" sId="6" odxf="1" s="1" dxf="1">
    <nc r="I309">
      <f>I310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81" sId="6" odxf="1" s="1" dxf="1">
    <nc r="J309">
      <f>J310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782" sId="6" odxf="1" s="1" dxf="1">
    <nc r="K309">
      <f>K310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83" sId="6" odxf="1" s="1" dxf="1">
    <nc r="L309">
      <f>L310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09:XFD309" start="0" length="0">
    <dxf>
      <font>
        <sz val="10"/>
        <color auto="1"/>
        <name val="Times New Roman Baltic"/>
        <family val="1"/>
        <charset val="186"/>
        <scheme val="none"/>
      </font>
    </dxf>
  </rfmt>
  <rcc rId="7784" sId="6" odxf="1" s="1" dxf="1">
    <nc r="A3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85" sId="6" odxf="1" s="1" dxf="1">
    <nc r="B3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7786" sId="6" odxf="1" s="1" dxf="1">
    <nc r="C3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7787" sId="6" odxf="1" s="1" dxf="1">
    <nc r="D3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788" sId="6" odxf="1" s="1" dxf="1">
    <nc r="E3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6" s="1" sqref="F31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7789" sId="6" odxf="1" s="1" dxf="1">
    <nc r="G310" t="inlineStr">
      <is>
        <t>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90" sId="6" odxf="1" s="1" dxf="1">
    <nc r="H310">
      <v>281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91" sId="6" odxf="1" s="1" dxf="1">
    <nc r="I310">
      <f>I311+I312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92" sId="6" odxf="1" s="1" dxf="1">
    <nc r="J310">
      <f>J311+J312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93" sId="6" odxf="1" s="1" dxf="1">
    <nc r="K310">
      <f>K311+K312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94" sId="6" odxf="1" s="1" dxf="1">
    <nc r="L310">
      <f>L311+L312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10:XFD310" start="0" length="0">
    <dxf>
      <font>
        <sz val="10"/>
        <color auto="1"/>
        <name val="Times New Roman Baltic"/>
        <family val="1"/>
        <charset val="186"/>
        <scheme val="none"/>
      </font>
    </dxf>
  </rfmt>
  <rcc rId="7795" sId="6" odxf="1" s="1" dxf="1">
    <nc r="A3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96" sId="6" odxf="1" s="1" dxf="1">
    <nc r="B3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797" sId="6" odxf="1" s="1" dxf="1">
    <nc r="C3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98" sId="6" odxf="1" s="1" dxf="1">
    <nc r="D3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99" sId="6" odxf="1" s="1" dxf="1">
    <nc r="E3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00" sId="6" odxf="1" s="1" dxf="1">
    <nc r="F3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01" sId="6" odxf="1" s="1" dxf="1">
    <nc r="G311" t="inlineStr">
      <is>
        <t>Trumpalaikės 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02" sId="6" odxf="1" s="1" dxf="1">
    <nc r="H311">
      <v>282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1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1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1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1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A311:XFD311" start="0" length="0">
    <dxf>
      <font>
        <sz val="10"/>
        <color auto="1"/>
        <name val="Times New Roman Baltic"/>
        <family val="1"/>
        <charset val="186"/>
        <scheme val="none"/>
      </font>
    </dxf>
  </rfmt>
  <rcc rId="7803" sId="6" odxf="1" s="1" dxf="1">
    <nc r="A3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04" sId="6" odxf="1" s="1" dxf="1">
    <nc r="B3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05" sId="6" odxf="1" s="1" dxf="1">
    <nc r="C3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06" sId="6" odxf="1" s="1" dxf="1">
    <nc r="D3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07" sId="6" odxf="1" s="1" dxf="1">
    <nc r="E3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08" sId="6" odxf="1" s="1" dxf="1">
    <nc r="F31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09" sId="6" odxf="1" s="1" dxf="1">
    <nc r="G312" t="inlineStr">
      <is>
        <t>Ilgalaikės 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10" sId="6" odxf="1" s="1" dxf="1">
    <nc r="H312">
      <v>283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1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1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1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1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12:XFD312" start="0" length="0">
    <dxf>
      <font>
        <sz val="10"/>
        <color auto="1"/>
        <name val="Times New Roman Baltic"/>
        <family val="1"/>
        <charset val="186"/>
        <scheme val="none"/>
      </font>
    </dxf>
  </rfmt>
  <rcc rId="7811" sId="6" odxf="1" s="1" dxf="1">
    <nc r="A31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12" sId="6" odxf="1" s="1" dxf="1">
    <nc r="B31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13" sId="6" odxf="1" s="1" dxf="1">
    <nc r="C3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14" sId="6" odxf="1" s="1" dxf="1">
    <nc r="D31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1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1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815" sId="6" odxf="1" s="1" dxf="1">
    <nc r="G313" t="inlineStr">
      <is>
        <t>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16" sId="6" odxf="1" s="1" dxf="1">
    <nc r="H313">
      <v>284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17" sId="6" odxf="1" s="1" dxf="1">
    <nc r="I313">
      <f>I314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18" sId="6" odxf="1" s="1" dxf="1">
    <nc r="J313">
      <f>J314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819" sId="6" odxf="1" s="1" dxf="1">
    <nc r="K313">
      <f>K314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20" sId="6" odxf="1" s="1" dxf="1">
    <nc r="L313">
      <f>L314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13:XFD313" start="0" length="0">
    <dxf>
      <font>
        <sz val="10"/>
        <color auto="1"/>
        <name val="Times New Roman Baltic"/>
        <family val="1"/>
        <charset val="186"/>
        <scheme val="none"/>
      </font>
    </dxf>
  </rfmt>
  <rcc rId="7821" sId="6" odxf="1" s="1" dxf="1">
    <nc r="A31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822" sId="6" odxf="1" s="1" dxf="1">
    <nc r="B31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23" sId="6" odxf="1" s="1" dxf="1">
    <nc r="C3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24" sId="6" odxf="1" s="1" dxf="1">
    <nc r="D31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25" sId="6" odxf="1" s="1" dxf="1">
    <nc r="E3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1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826" sId="6" odxf="1" s="1" dxf="1">
    <nc r="G314" t="inlineStr">
      <is>
        <t>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27" sId="6" odxf="1" s="1" dxf="1">
    <nc r="H314">
      <v>285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28" sId="6" odxf="1" s="1" dxf="1">
    <nc r="I314">
      <f>SUM(I315:I316)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29" sId="6" odxf="1" s="1" dxf="1">
    <nc r="J314">
      <f>SUM(J315:J316)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30" sId="6" odxf="1" s="1" dxf="1">
    <nc r="K314">
      <f>SUM(K315:K316)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31" sId="6" odxf="1" s="1" dxf="1">
    <nc r="L314">
      <f>SUM(L315:L316)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14:XFD314" start="0" length="0">
    <dxf>
      <font>
        <sz val="10"/>
        <color auto="1"/>
        <name val="Times New Roman Baltic"/>
        <family val="1"/>
        <charset val="186"/>
        <scheme val="none"/>
      </font>
    </dxf>
  </rfmt>
  <rcc rId="7832" sId="6" odxf="1" s="1" dxf="1">
    <nc r="A3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833" sId="6" odxf="1" s="1" dxf="1">
    <nc r="B3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34" sId="6" odxf="1" s="1" dxf="1">
    <nc r="C3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35" sId="6" odxf="1" s="1" dxf="1">
    <nc r="D31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36" sId="6" odxf="1" s="1" dxf="1">
    <nc r="E3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37" sId="6" odxf="1" s="1" dxf="1">
    <nc r="F3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38" sId="6" odxf="1" s="1" dxf="1">
    <nc r="G315" t="inlineStr">
      <is>
        <t>Trumpalaikės 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39" sId="6" odxf="1" s="1" dxf="1">
    <nc r="H315">
      <v>286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15:XFD315" start="0" length="0">
    <dxf>
      <font>
        <sz val="10"/>
        <color auto="1"/>
        <name val="Times New Roman Baltic"/>
        <family val="1"/>
        <charset val="186"/>
        <scheme val="none"/>
      </font>
    </dxf>
  </rfmt>
  <rcc rId="7840" sId="6" odxf="1" s="1" dxf="1">
    <nc r="A31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41" sId="6" odxf="1" s="1" dxf="1">
    <nc r="B31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42" sId="6" odxf="1" s="1" dxf="1">
    <nc r="C3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43" sId="6" odxf="1" s="1" dxf="1">
    <nc r="D31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44" sId="6" odxf="1" s="1" dxf="1">
    <nc r="E3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45" sId="6" odxf="1" s="1" dxf="1">
    <nc r="F31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46" sId="6" odxf="1" s="1" dxf="1">
    <nc r="G316" t="inlineStr">
      <is>
        <t>Ilgalaikės  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47" sId="6" odxf="1" s="1" dxf="1">
    <nc r="H316">
      <v>287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A316:XFD316" start="0" length="0">
    <dxf>
      <font>
        <sz val="10"/>
        <color auto="1"/>
        <name val="Times New Roman Baltic"/>
        <family val="1"/>
        <charset val="186"/>
        <scheme val="none"/>
      </font>
    </dxf>
  </rfmt>
  <rcc rId="7848" sId="6" odxf="1" s="1" dxf="1">
    <nc r="A31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49" sId="6" odxf="1" s="1" dxf="1">
    <nc r="B31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50" sId="6" odxf="1" s="1" dxf="1">
    <nc r="C3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51" sId="6" odxf="1" s="1" dxf="1">
    <nc r="D31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1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1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852" sId="6" odxf="1" s="1" dxf="1">
    <nc r="G317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53" sId="6" odxf="1" s="1" dxf="1">
    <nc r="H317">
      <v>288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54" sId="6" odxf="1" s="1" dxf="1">
    <nc r="I317">
      <f>I318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855" sId="6" odxf="1" s="1" dxf="1">
    <nc r="J317">
      <f>J318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856" sId="6" odxf="1" s="1" dxf="1">
    <nc r="K317">
      <f>K318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57" sId="6" odxf="1" s="1" dxf="1">
    <nc r="L317">
      <f>L318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17:XFD317" start="0" length="0">
    <dxf>
      <font>
        <sz val="10"/>
        <color auto="1"/>
        <name val="Times New Roman Baltic"/>
        <family val="1"/>
        <charset val="186"/>
        <scheme val="none"/>
      </font>
    </dxf>
  </rfmt>
  <rcc rId="7858" sId="6" odxf="1" s="1" dxf="1">
    <nc r="A31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859" sId="6" odxf="1" s="1" dxf="1">
    <nc r="B31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860" sId="6" odxf="1" s="1" dxf="1">
    <nc r="C3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861" sId="6" odxf="1" s="1" dxf="1">
    <nc r="D31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7862" sId="6" odxf="1" s="1" dxf="1">
    <nc r="E3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6" s="1" sqref="F31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7863" sId="6" odxf="1" s="1" dxf="1">
    <nc r="G318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64" sId="6" odxf="1" s="1" dxf="1">
    <nc r="H318">
      <v>289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65" sId="6" odxf="1" s="1" dxf="1">
    <nc r="I318">
      <f>I319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66" sId="6" odxf="1" s="1" dxf="1">
    <nc r="J318">
      <f>J319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bottom style="hair">
          <color indexed="64"/>
        </bottom>
      </border>
    </ndxf>
  </rcc>
  <rcc rId="7867" sId="6" odxf="1" s="1" dxf="1">
    <nc r="K318">
      <f>K319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868" sId="6" odxf="1" s="1" dxf="1">
    <nc r="L318">
      <f>L319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318:XFD318" start="0" length="0">
    <dxf>
      <font>
        <sz val="10"/>
        <color auto="1"/>
        <name val="Times New Roman Baltic"/>
        <family val="1"/>
        <charset val="186"/>
        <scheme val="none"/>
      </font>
    </dxf>
  </rfmt>
  <rcc rId="7869" sId="6" odxf="1" s="1" dxf="1">
    <nc r="A31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0" sId="6" odxf="1" s="1" dxf="1">
    <nc r="B31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1" sId="6" odxf="1" s="1" dxf="1">
    <nc r="C31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2" sId="6" odxf="1" s="1" dxf="1">
    <nc r="D31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3" sId="6" odxf="1" s="1" dxf="1">
    <nc r="E31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4" sId="6" odxf="1" s="1" dxf="1">
    <nc r="F31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5" sId="6" odxf="1" s="1" dxf="1">
    <nc r="G319" t="inlineStr">
      <is>
        <r>
          <t>Akcijos (išpirktos)</t>
        </r>
        <r>
          <rPr>
            <sz val="10"/>
            <rFont val="Times New Roman Baltic"/>
            <family val="1"/>
            <charset val="186"/>
          </rPr>
          <t/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76" sId="6" odxf="1" s="1" dxf="1">
    <nc r="H319">
      <v>290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1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1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1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1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A319:XFD319" start="0" length="0">
    <dxf>
      <font>
        <sz val="10"/>
        <color auto="1"/>
        <name val="Times New Roman Baltic"/>
        <family val="1"/>
        <charset val="186"/>
        <scheme val="none"/>
      </font>
    </dxf>
  </rfmt>
  <rcc rId="7877" sId="6" odxf="1" s="1" dxf="1">
    <nc r="A32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8" sId="6" odxf="1" s="1" dxf="1">
    <nc r="B32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9" sId="6" odxf="1" s="1" dxf="1">
    <nc r="C32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80" sId="6" odxf="1" s="1" dxf="1">
    <nc r="D320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2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2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881" sId="6" odxf="1" s="1" dxf="1">
    <nc r="G320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82" sId="6" odxf="1" s="1" dxf="1">
    <nc r="H320">
      <v>291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83" sId="6" odxf="1" s="1" dxf="1">
    <nc r="I320">
      <f>I321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84" sId="6" odxf="1" s="1" dxf="1">
    <nc r="J320">
      <f>J321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885" sId="6" odxf="1" s="1" dxf="1">
    <nc r="K320">
      <f>K321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86" sId="6" odxf="1" s="1" dxf="1">
    <nc r="L320">
      <f>L321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20:XFD320" start="0" length="0">
    <dxf>
      <font>
        <sz val="10"/>
        <color auto="1"/>
        <name val="Times New Roman Baltic"/>
        <family val="1"/>
        <charset val="186"/>
        <scheme val="none"/>
      </font>
    </dxf>
  </rfmt>
  <rcc rId="7887" sId="6" odxf="1" s="1" dxf="1">
    <nc r="A32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88" sId="6" odxf="1" s="1" dxf="1">
    <nc r="B32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89" sId="6" odxf="1" s="1" dxf="1">
    <nc r="C3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90" sId="6" odxf="1" s="1" dxf="1">
    <nc r="D321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91" sId="6" odxf="1" s="1" dxf="1">
    <nc r="E3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2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892" sId="6" odxf="1" s="1" dxf="1">
    <nc r="G321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893" sId="6" odxf="1" s="1" dxf="1">
    <nc r="H321">
      <v>292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94" sId="6" odxf="1" s="1" dxf="1">
    <nc r="I321">
      <f>I322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95" sId="6" odxf="1" s="1" dxf="1">
    <nc r="J321">
      <f>J322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896" sId="6" odxf="1" s="1" dxf="1">
    <nc r="K321">
      <f>K322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97" sId="6" odxf="1" s="1" dxf="1">
    <nc r="L321">
      <f>L322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1:XFD321" start="0" length="0">
    <dxf>
      <font>
        <sz val="10"/>
        <color auto="1"/>
        <name val="Times New Roman Baltic"/>
        <family val="1"/>
        <charset val="186"/>
        <scheme val="none"/>
      </font>
    </dxf>
  </rfmt>
  <rcc rId="7898" sId="6" odxf="1" s="1" dxf="1">
    <nc r="A32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99" sId="6" odxf="1" s="1" dxf="1">
    <nc r="B32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0" sId="6" odxf="1" s="1" dxf="1">
    <nc r="C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1" sId="6" odxf="1" s="1" dxf="1">
    <nc r="D322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2" sId="6" odxf="1" s="1" dxf="1">
    <nc r="E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3" sId="6" odxf="1" s="1" dxf="1">
    <nc r="F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4" sId="6" odxf="1" s="1" dxf="1">
    <nc r="G322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05" sId="6" odxf="1" s="1" dxf="1">
    <nc r="H322">
      <v>293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M3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2:XFD322" start="0" length="0">
    <dxf>
      <font>
        <sz val="10"/>
        <color auto="1"/>
        <name val="Times New Roman Baltic"/>
        <family val="1"/>
        <charset val="186"/>
        <scheme val="none"/>
      </font>
    </dxf>
  </rfmt>
  <rcc rId="7906" sId="6" odxf="1" s="1" dxf="1">
    <nc r="A32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7" sId="6" odxf="1" s="1" dxf="1">
    <nc r="B32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8" sId="6" odxf="1" s="1" dxf="1">
    <nc r="C32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9" sId="6" odxf="1" s="1" dxf="1">
    <nc r="D323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2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910" sId="6" odxf="1" s="1" dxf="1">
    <nc r="G323" t="inlineStr">
      <is>
        <t>Kitos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11" sId="6" odxf="1" s="1" dxf="1">
    <nc r="H323">
      <v>294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12" sId="6" odxf="1" s="1" dxf="1">
    <nc r="I323">
      <f>I324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13" sId="6" odxf="1" s="1" dxf="1">
    <nc r="J323">
      <f>J324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914" sId="6" odxf="1" s="1" dxf="1">
    <nc r="K323">
      <f>K324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15" sId="6" odxf="1" s="1" dxf="1">
    <nc r="L323">
      <f>L324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3:XFD323" start="0" length="0">
    <dxf>
      <font>
        <sz val="10"/>
        <color auto="1"/>
        <name val="Times New Roman Baltic"/>
        <family val="1"/>
        <charset val="186"/>
        <scheme val="none"/>
      </font>
    </dxf>
  </rfmt>
  <rcc rId="7916" sId="6" odxf="1" s="1" dxf="1">
    <nc r="A32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17" sId="6" odxf="1" s="1" dxf="1">
    <nc r="B32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18" sId="6" odxf="1" s="1" dxf="1">
    <nc r="C3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19" sId="6" odxf="1" s="1" dxf="1">
    <nc r="D324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20" sId="6" odxf="1" s="1" dxf="1">
    <nc r="E3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2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921" sId="6" odxf="1" s="1" dxf="1">
    <nc r="G324" t="inlineStr">
      <is>
        <t>Kitos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22" sId="6" odxf="1" s="1" dxf="1">
    <nc r="H324">
      <v>295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23" sId="6" odxf="1" s="1" dxf="1">
    <nc r="I324">
      <f>I325+I326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24" sId="6" odxf="1" s="1" dxf="1">
    <nc r="J324">
      <f>J325+J326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25" sId="6" odxf="1" s="1" dxf="1">
    <nc r="K324">
      <f>K325+K326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26" sId="6" odxf="1" s="1" dxf="1">
    <nc r="L324">
      <f>L325+L326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4:XFD324" start="0" length="0">
    <dxf>
      <font>
        <sz val="10"/>
        <color auto="1"/>
        <name val="Times New Roman Baltic"/>
        <family val="1"/>
        <charset val="186"/>
        <scheme val="none"/>
      </font>
    </dxf>
  </rfmt>
  <rcc rId="7927" sId="6" odxf="1" s="1" dxf="1">
    <nc r="A32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28" sId="6" odxf="1" s="1" dxf="1">
    <nc r="B32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29" sId="6" odxf="1" s="1" dxf="1">
    <nc r="C3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0" sId="6" odxf="1" s="1" dxf="1">
    <nc r="D325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1" sId="6" odxf="1" s="1" dxf="1">
    <nc r="E3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2" sId="6" odxf="1" s="1" dxf="1">
    <nc r="F3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3" sId="6" odxf="1" s="1" dxf="1">
    <nc r="G325" t="inlineStr">
      <is>
        <t>Kitos trumpalaikės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34" sId="6" odxf="1" s="1" dxf="1">
    <nc r="H325">
      <v>296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2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2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2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2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M3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5:XFD325" start="0" length="0">
    <dxf>
      <font>
        <sz val="10"/>
        <color auto="1"/>
        <name val="Times New Roman Baltic"/>
        <family val="1"/>
        <charset val="186"/>
        <scheme val="none"/>
      </font>
    </dxf>
  </rfmt>
  <rcc rId="7935" sId="6" odxf="1" s="1" dxf="1">
    <nc r="A32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6" sId="6" odxf="1" s="1" dxf="1">
    <nc r="B32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7" sId="6" odxf="1" s="1" dxf="1">
    <nc r="C3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8" sId="6" odxf="1" s="1" dxf="1">
    <nc r="D32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9" sId="6" odxf="1" s="1" dxf="1">
    <nc r="E3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40" sId="6" odxf="1" s="1" dxf="1">
    <nc r="F32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41" sId="6" odxf="1" s="1" dxf="1">
    <nc r="G326" t="inlineStr">
      <is>
        <t>Kitos ilgalaikės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42" sId="6" odxf="1" s="1" dxf="1">
    <nc r="H326">
      <v>297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3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6:XFD326" start="0" length="0">
    <dxf>
      <font>
        <sz val="10"/>
        <color auto="1"/>
        <name val="Times New Roman Baltic"/>
        <family val="1"/>
        <charset val="186"/>
        <scheme val="none"/>
      </font>
    </dxf>
  </rfmt>
  <rcc rId="7943" sId="6" odxf="1" s="1" dxf="1">
    <nc r="A32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44" sId="6" odxf="1" s="1" dxf="1">
    <nc r="B32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45" sId="6" odxf="1" s="1" dxf="1">
    <nc r="C32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D32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32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2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946" sId="6" odxf="1" s="1" dxf="1">
    <nc r="G327" t="inlineStr">
      <is>
        <t>Užsienio finansinių įsipareigojimų vykdymo išlaidos (kreditoriams nerezidentams grąžintos skolos)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47" sId="6" odxf="1" s="1" dxf="1">
    <nc r="H327">
      <v>298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48" sId="6" odxf="1" s="1" dxf="1">
    <nc r="I327">
      <f>SUM(I328+I337+I341+I345+I349+I352+I355)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49" sId="6" odxf="1" s="1" dxf="1">
    <nc r="J327">
      <f>SUM(J328+J337+J341+J345+J349+J352+J355)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950" sId="6" odxf="1" s="1" dxf="1">
    <nc r="K327">
      <f>SUM(K328+K337+K341+K345+K349+K352+K355)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51" sId="6" odxf="1" s="1" dxf="1">
    <nc r="L327">
      <f>SUM(L328+L337+L341+L345+L349+L352+L355)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7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7:XFD327" start="0" length="0">
    <dxf>
      <font>
        <sz val="10"/>
        <color auto="1"/>
        <name val="Times New Roman Baltic"/>
        <family val="1"/>
        <charset val="186"/>
        <scheme val="none"/>
      </font>
    </dxf>
  </rfmt>
  <rcc rId="7952" sId="6" odxf="1" s="1" dxf="1">
    <nc r="A32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53" sId="6" odxf="1" s="1" dxf="1">
    <nc r="B32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54" sId="6" odxf="1" s="1" dxf="1">
    <nc r="C32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55" sId="6" odxf="1" s="1" dxf="1">
    <nc r="D3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2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2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956" sId="6" odxf="1" s="1" dxf="1">
    <nc r="G328" t="inlineStr">
      <is>
        <t xml:space="preserve">Grynieji pinigai ir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57" sId="6" odxf="1" s="1" dxf="1">
    <nc r="H328">
      <v>299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58" sId="6" odxf="1" s="1" dxf="1">
    <nc r="I328">
      <f>I329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59" sId="6" odxf="1" s="1" dxf="1">
    <nc r="J328">
      <f>J329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7960" sId="6" odxf="1" s="1" dxf="1">
    <nc r="K328">
      <f>K329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61" sId="6" odxf="1" s="1" dxf="1">
    <nc r="L328">
      <f>L329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2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28:XFD328" start="0" length="0">
    <dxf>
      <font>
        <sz val="10"/>
        <color auto="1"/>
        <name val="Times New Roman Baltic"/>
        <family val="1"/>
        <charset val="186"/>
        <scheme val="none"/>
      </font>
    </dxf>
  </rfmt>
  <rcc rId="7962" sId="6" odxf="1" s="1" dxf="1">
    <nc r="A3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963" sId="6" odxf="1" s="1" dxf="1">
    <nc r="B3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64" sId="6" odxf="1" s="1" dxf="1">
    <nc r="C32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65" sId="6" odxf="1" s="1" dxf="1">
    <nc r="D32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66" sId="6" odxf="1" s="1" dxf="1">
    <nc r="E32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2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967" sId="6" odxf="1" s="1" dxf="1">
    <nc r="G329" t="inlineStr">
      <is>
        <t xml:space="preserve">Grynieji pinigai ir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68" sId="6" odxf="1" s="1" dxf="1">
    <nc r="H329">
      <v>300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69" sId="6" odxf="1" s="1" dxf="1">
    <nc r="I329">
      <f>SUM(I330:I330)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70" sId="6" odxf="1" s="1" dxf="1">
    <nc r="J329">
      <f>SUM(J330:J330)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71" sId="6" odxf="1" s="1" dxf="1">
    <nc r="K329">
      <f>SUM(K330:K330)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72" sId="6" odxf="1" s="1" dxf="1">
    <nc r="L329">
      <f>SUM(L330:L330)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73" sId="6" odxf="1" s="1" dxf="1">
    <nc r="M329">
      <f>SUM(M330:M330)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FF0000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74" sId="6" odxf="1" s="1" dxf="1">
    <nc r="N329">
      <f>SUM(N330:N330)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FF0000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75" sId="6" odxf="1" s="1" dxf="1">
    <nc r="O329">
      <f>SUM(O330:O330)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FF0000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76" sId="6" odxf="1" s="1" dxf="1">
    <nc r="P329">
      <f>SUM(P330:P330)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FF0000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29:XFD329" start="0" length="0">
    <dxf>
      <font>
        <sz val="10"/>
        <color auto="1"/>
        <name val="Times New Roman Baltic"/>
        <family val="1"/>
        <charset val="186"/>
        <scheme val="none"/>
      </font>
    </dxf>
  </rfmt>
  <rcc rId="7977" sId="6" odxf="1" s="1" dxf="1">
    <nc r="A33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978" sId="6" odxf="1" s="1" dxf="1">
    <nc r="B33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79" sId="6" odxf="1" s="1" dxf="1">
    <nc r="C33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80" sId="6" odxf="1" s="1" dxf="1">
    <nc r="D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81" sId="6" odxf="1" s="1" dxf="1">
    <nc r="E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82" sId="6" odxf="1" s="1" dxf="1">
    <nc r="F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83" sId="6" odxf="1" s="1" dxf="1">
    <nc r="G330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84" sId="6" odxf="1" s="1" dxf="1">
    <nc r="H330">
      <v>301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M33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3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3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3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30:XFD330" start="0" length="0">
    <dxf>
      <font>
        <sz val="10"/>
        <color auto="1"/>
        <name val="Times New Roman Baltic"/>
        <family val="1"/>
        <charset val="186"/>
        <scheme val="none"/>
      </font>
    </dxf>
  </rfmt>
  <rcc rId="7985" sId="6" odxf="1" s="1" dxf="1">
    <nc r="A33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986" sId="6" odxf="1" s="1" dxf="1">
    <nc r="B33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87" sId="6" odxf="1" s="1" dxf="1">
    <nc r="C3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88" sId="6" odxf="1" s="1" dxf="1">
    <nc r="D3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7989" sId="6" odxf="1" s="1" dxf="1">
    <nc r="E3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31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990" sId="6" odxf="1" s="1" dxf="1">
    <nc r="G331" t="inlineStr">
      <is>
        <t>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7991" sId="6" odxf="1" s="1" dxf="1">
    <nc r="H331">
      <v>302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92" sId="6" odxf="1" s="1" dxf="1">
    <nc r="I331">
      <f>SUM(I332:I333)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93" sId="6" odxf="1" s="1" dxf="1">
    <nc r="J331">
      <f>SUM(J332:J333)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94" sId="6" odxf="1" s="1" dxf="1">
    <nc r="K331">
      <f>SUM(K332:K333)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95" sId="6" odxf="1" s="1" dxf="1">
    <nc r="L331">
      <f>SUM(L332:L333)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3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31:XFD331" start="0" length="0">
    <dxf>
      <font>
        <sz val="10"/>
        <color auto="1"/>
        <name val="Times New Roman Baltic"/>
        <family val="1"/>
        <charset val="186"/>
        <scheme val="none"/>
      </font>
    </dxf>
  </rfmt>
  <rcc rId="7996" sId="6" odxf="1" s="1" dxf="1">
    <nc r="A33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7997" sId="6" odxf="1" s="1" dxf="1">
    <nc r="B33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98" sId="6" odxf="1" s="1" dxf="1">
    <nc r="C3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99" sId="6" odxf="1" s="1" dxf="1">
    <nc r="D3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00" sId="6" odxf="1" s="1" dxf="1">
    <nc r="E3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01" sId="6" odxf="1" s="1" dxf="1">
    <nc r="F3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02" sId="6" odxf="1" s="1" dxf="1">
    <nc r="G332" t="inlineStr">
      <is>
        <t>Trumpalaikiai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8003" sId="6" odxf="1" s="1" dxf="1">
    <nc r="H332">
      <v>303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3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3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3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3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M3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3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32:XFD332" start="0" length="0">
    <dxf>
      <font>
        <sz val="10"/>
        <color auto="1"/>
        <name val="Times New Roman Baltic"/>
        <family val="1"/>
        <charset val="186"/>
        <scheme val="none"/>
      </font>
    </dxf>
  </rfmt>
  <rcc rId="8004" sId="6" odxf="1" s="1" dxf="1">
    <nc r="A33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05" sId="6" odxf="1" s="1" dxf="1">
    <nc r="B33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06" sId="6" odxf="1" s="1" dxf="1">
    <nc r="C3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07" sId="6" odxf="1" s="1" dxf="1">
    <nc r="D3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08" sId="6" odxf="1" s="1" dxf="1">
    <nc r="E3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09" sId="6" odxf="1" s="1" dxf="1">
    <nc r="F3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10" sId="6" odxf="1" s="1" dxf="1">
    <nc r="G333" t="inlineStr">
      <is>
        <t>Ilgalaikiai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8011" sId="6" odxf="1" s="1" dxf="1">
    <nc r="H333">
      <v>304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3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3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33:XFD333" start="0" length="0">
    <dxf>
      <font>
        <sz val="10"/>
        <color auto="1"/>
        <name val="Times New Roman Baltic"/>
        <family val="1"/>
        <charset val="186"/>
        <scheme val="none"/>
      </font>
    </dxf>
  </rfmt>
  <rcc rId="8012" sId="6" odxf="1" s="1" dxf="1">
    <nc r="A33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13" sId="6" odxf="1" s="1" dxf="1">
    <nc r="B33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14" sId="6" odxf="1" s="1" dxf="1">
    <nc r="C3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15" sId="6" odxf="1" s="1" dxf="1">
    <nc r="D3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16" sId="6" odxf="1" s="1" dxf="1">
    <nc r="E33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34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017" sId="6" odxf="1" s="1" dxf="1">
    <nc r="G334" t="inlineStr">
      <is>
        <t>Kiti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8018" sId="6" odxf="1" s="1" dxf="1">
    <nc r="H334">
      <v>305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19" sId="6" odxf="1" s="1" dxf="1">
    <nc r="I334">
      <f>SUM(I335:I336)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20" sId="6" odxf="1" s="1" dxf="1">
    <nc r="J334">
      <f>SUM(J335:J336)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21" sId="6" odxf="1" s="1" dxf="1">
    <nc r="K334">
      <f>SUM(K335:K336)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22" sId="6" odxf="1" s="1" dxf="1">
    <nc r="L334">
      <f>SUM(L335:L336)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M3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3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34:XFD334" start="0" length="0">
    <dxf>
      <font>
        <sz val="10"/>
        <color auto="1"/>
        <name val="Times New Roman Baltic"/>
        <family val="1"/>
        <charset val="186"/>
        <scheme val="none"/>
      </font>
    </dxf>
  </rfmt>
  <rcc rId="8023" sId="6" odxf="1" s="1" dxf="1">
    <nc r="A33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24" sId="6" odxf="1" s="1" dxf="1">
    <nc r="B33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25" sId="6" odxf="1" s="1" dxf="1">
    <nc r="C3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26" sId="6" odxf="1" s="1" dxf="1">
    <nc r="D3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27" sId="6" odxf="1" s="1" dxf="1">
    <nc r="E33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28" sId="6" odxf="1" s="1" dxf="1">
    <nc r="F3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29" sId="6" odxf="1" s="1" dxf="1">
    <nc r="G335" t="inlineStr">
      <is>
        <t>Kiti trumpalaikiai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8030" sId="6" odxf="1" s="1" dxf="1">
    <nc r="H335">
      <v>306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M3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3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35:XFD335" start="0" length="0">
    <dxf>
      <font>
        <sz val="10"/>
        <color auto="1"/>
        <name val="Times New Roman Baltic"/>
        <family val="1"/>
        <charset val="186"/>
        <scheme val="none"/>
      </font>
    </dxf>
  </rfmt>
  <rcc rId="8031" sId="6" odxf="1" s="1" dxf="1">
    <nc r="A33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32" sId="6" odxf="1" s="1" dxf="1">
    <nc r="B33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33" sId="6" odxf="1" s="1" dxf="1">
    <nc r="C3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34" sId="6" odxf="1" s="1" dxf="1">
    <nc r="D3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35" sId="6" odxf="1" s="1" dxf="1">
    <nc r="E33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36" sId="6" odxf="1" s="1" dxf="1">
    <nc r="F3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37" sId="6" odxf="1" s="1" dxf="1">
    <nc r="G336" t="inlineStr">
      <is>
        <t>Kiti ilgalaikiai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8038" sId="6" odxf="1" s="1" dxf="1">
    <nc r="H336">
      <v>307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6" s="1" sqref="J3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top style="hair">
          <color indexed="64"/>
        </top>
      </border>
    </dxf>
  </rfmt>
  <rfmt sheetId="6" s="1" sqref="K3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6" s="1" sqref="L3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6" s="1" sqref="M3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3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3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33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36:XFD336" start="0" length="0">
    <dxf>
      <font>
        <sz val="10"/>
        <color auto="1"/>
        <name val="Times New Roman Baltic"/>
        <family val="1"/>
        <charset val="186"/>
        <scheme val="none"/>
      </font>
    </dxf>
  </rfmt>
  <rcc rId="8039" sId="6" odxf="1" s="1" dxf="1">
    <nc r="A33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040" sId="6" odxf="1" s="1" dxf="1">
    <nc r="B33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041" sId="6" odxf="1" s="1" dxf="1">
    <nc r="C3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8042" sId="6" odxf="1" s="1" dxf="1">
    <nc r="D3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fmt sheetId="6" s="1" sqref="E33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6" s="1" sqref="F33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8043" sId="6" odxf="1" s="1" dxf="1">
    <nc r="G337" t="inlineStr">
      <is>
        <t>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8044" sId="6" odxf="1" s="1" dxf="1">
    <nc r="H337">
      <v>308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45" sId="6" odxf="1" s="1" dxf="1">
    <nc r="I337">
      <f>I338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8046" sId="6" odxf="1" s="1" dxf="1">
    <nc r="J337">
      <f>J338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</border>
    </ndxf>
  </rcc>
  <rcc rId="8047" sId="6" odxf="1" s="1" dxf="1">
    <nc r="K337">
      <f>K338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8048" sId="6" odxf="1" s="1" dxf="1">
    <nc r="L337">
      <f>L338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6" s="1" sqref="A337:XFD337" start="0" length="0">
    <dxf>
      <font>
        <sz val="10"/>
        <color auto="1"/>
        <name val="Times New Roman Baltic"/>
        <family val="1"/>
        <charset val="186"/>
        <scheme val="none"/>
      </font>
    </dxf>
  </rfmt>
  <rcc rId="8049" sId="6" odxf="1" s="1" dxf="1">
    <nc r="A33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50" sId="6" odxf="1" s="1" dxf="1">
    <nc r="B33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51" sId="6" odxf="1" s="1" dxf="1">
    <nc r="C3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52" sId="6" odxf="1" s="1" dxf="1">
    <nc r="D3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53" sId="6" odxf="1" s="1" dxf="1">
    <nc r="E3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3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054" sId="6" odxf="1" s="1" dxf="1">
    <nc r="G338" t="inlineStr">
      <is>
        <t>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8055" sId="6" odxf="1" s="1" dxf="1">
    <nc r="H338">
      <v>309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56" sId="6" odxf="1" s="1" dxf="1">
    <nc r="I338">
      <f>SUM(I339:I340)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57" sId="6" odxf="1" s="1" dxf="1">
    <nc r="J338">
      <f>SUM(J339:J340)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58" sId="6" odxf="1" s="1" dxf="1">
    <nc r="K338">
      <f>SUM(K339:K340)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59" sId="6" odxf="1" s="1" dxf="1">
    <nc r="L338">
      <f>SUM(L339:L340)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38:XFD338" start="0" length="0">
    <dxf>
      <font>
        <sz val="10"/>
        <color auto="1"/>
        <name val="Times New Roman Baltic"/>
        <family val="1"/>
        <charset val="186"/>
        <scheme val="none"/>
      </font>
    </dxf>
  </rfmt>
  <rcc rId="8060" sId="6" odxf="1" s="1" dxf="1">
    <nc r="A33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61" sId="6" odxf="1" s="1" dxf="1">
    <nc r="B33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62" sId="6" odxf="1" s="1" dxf="1">
    <nc r="C3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63" sId="6" odxf="1" s="1" dxf="1">
    <nc r="D3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64" sId="6" odxf="1" s="1" dxf="1">
    <nc r="E3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65" sId="6" odxf="1" s="1" dxf="1">
    <nc r="F3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66" sId="6" odxf="1" s="1" dxf="1">
    <nc r="G339" t="inlineStr">
      <is>
        <t>Trumpalaikiai 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67" sId="6" odxf="1" s="1" dxf="1">
    <nc r="H339">
      <v>310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39:XFD339" start="0" length="0">
    <dxf>
      <font>
        <sz val="10"/>
        <color auto="1"/>
        <name val="Times New Roman Baltic"/>
        <family val="1"/>
        <charset val="186"/>
        <scheme val="none"/>
      </font>
    </dxf>
  </rfmt>
  <rcc rId="8068" sId="6" odxf="1" s="1" dxf="1">
    <nc r="A34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069" sId="6" odxf="1" s="1" dxf="1">
    <nc r="B34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070" sId="6" odxf="1" s="1" dxf="1">
    <nc r="C3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071" sId="6" odxf="1" s="1" dxf="1">
    <nc r="D3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072" sId="6" odxf="1" s="1" dxf="1">
    <nc r="E3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8073" sId="6" odxf="1" s="1" dxf="1">
    <nc r="F3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8074" sId="6" odxf="1" s="1" dxf="1">
    <nc r="G340" t="inlineStr">
      <is>
        <t>Ilgalaikiai 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8075" sId="6" odxf="1" s="1" dxf="1">
    <nc r="H340">
      <v>311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40:XFD340" start="0" length="0">
    <dxf>
      <font>
        <sz val="10"/>
        <color auto="1"/>
        <name val="Times New Roman Baltic"/>
        <family val="1"/>
        <charset val="186"/>
        <scheme val="none"/>
      </font>
    </dxf>
  </rfmt>
  <rcc rId="8076" sId="6" odxf="1" s="1" dxf="1">
    <nc r="A34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77" sId="6" odxf="1" s="1" dxf="1">
    <nc r="B34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78" sId="6" odxf="1" s="1" dxf="1">
    <nc r="C3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79" sId="6" odxf="1" s="1" dxf="1">
    <nc r="D34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4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6" s="1" sqref="F34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080" sId="6" odxf="1" s="1" dxf="1">
    <nc r="G341" t="inlineStr">
      <is>
        <t>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81" sId="6" odxf="1" s="1" dxf="1">
    <nc r="H341">
      <v>312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82" sId="6" odxf="1" s="1" dxf="1">
    <nc r="I341">
      <f>I342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83" sId="6" odxf="1" s="1" dxf="1">
    <nc r="J341">
      <f>J342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84" sId="6" odxf="1" s="1" dxf="1">
    <nc r="K341">
      <f>K342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85" sId="6" odxf="1" s="1" dxf="1">
    <nc r="L341">
      <f>L342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41:XFD341" start="0" length="0">
    <dxf>
      <font>
        <sz val="10"/>
        <color auto="1"/>
        <name val="Times New Roman Baltic"/>
        <family val="1"/>
        <charset val="186"/>
        <scheme val="none"/>
      </font>
    </dxf>
  </rfmt>
  <rcc rId="8086" sId="6" odxf="1" s="1" dxf="1">
    <nc r="A34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87" sId="6" odxf="1" s="1" dxf="1">
    <nc r="B34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88" sId="6" odxf="1" s="1" dxf="1">
    <nc r="C3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89" sId="6" odxf="1" s="1" dxf="1">
    <nc r="D34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90" sId="6" odxf="1" s="1" dxf="1">
    <nc r="E3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6" s="1" sqref="F34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091" sId="6" odxf="1" s="1" dxf="1">
    <nc r="G342" t="inlineStr">
      <is>
        <t>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092" sId="6" odxf="1" s="1" dxf="1">
    <nc r="H342">
      <v>313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93" sId="6" odxf="1" s="1" dxf="1">
    <nc r="I342">
      <f>I343+I344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94" sId="6" odxf="1" s="1" dxf="1">
    <nc r="J342">
      <f>J343+J344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95" sId="6" odxf="1" s="1" dxf="1">
    <nc r="K342">
      <f>K343+K344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96" sId="6" odxf="1" s="1" dxf="1">
    <nc r="L342">
      <f>L343+L344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42:XFD342" start="0" length="0">
    <dxf>
      <font>
        <sz val="10"/>
        <color auto="1"/>
        <name val="Times New Roman Baltic"/>
        <family val="1"/>
        <charset val="186"/>
        <scheme val="none"/>
      </font>
    </dxf>
  </rfmt>
  <rcc rId="8097" sId="6" odxf="1" s="1" dxf="1">
    <nc r="A34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98" sId="6" odxf="1" s="1" dxf="1">
    <nc r="B34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099" sId="6" odxf="1" s="1" dxf="1">
    <nc r="C3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00" sId="6" odxf="1" s="1" dxf="1">
    <nc r="D34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01" sId="6" odxf="1" s="1" dxf="1">
    <nc r="E3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02" sId="6" odxf="1" s="1" dxf="1">
    <nc r="F3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03" sId="6" odxf="1" s="1" dxf="1">
    <nc r="G343" t="inlineStr">
      <is>
        <t>Trumpalaikės 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04" sId="6" odxf="1" s="1" dxf="1">
    <nc r="H343">
      <v>314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A343:XFD343" start="0" length="0">
    <dxf>
      <font>
        <sz val="10"/>
        <color auto="1"/>
        <name val="Times New Roman Baltic"/>
        <family val="1"/>
        <charset val="186"/>
        <scheme val="none"/>
      </font>
    </dxf>
  </rfmt>
  <rcc rId="8105" sId="6" odxf="1" s="1" dxf="1">
    <nc r="A3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06" sId="6" odxf="1" s="1" dxf="1">
    <nc r="B3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07" sId="6" odxf="1" s="1" dxf="1">
    <nc r="C3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08" sId="6" odxf="1" s="1" dxf="1">
    <nc r="D3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09" sId="6" odxf="1" s="1" dxf="1">
    <nc r="E3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10" sId="6" odxf="1" s="1" dxf="1">
    <nc r="F3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11" sId="6" odxf="1" s="1" dxf="1">
    <nc r="G344" t="inlineStr">
      <is>
        <t>Ilgalaikės 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12" sId="6" odxf="1" s="1" dxf="1">
    <nc r="H344">
      <v>315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44:XFD344" start="0" length="0">
    <dxf>
      <font>
        <sz val="10"/>
        <color auto="1"/>
        <name val="Times New Roman Baltic"/>
        <family val="1"/>
        <charset val="186"/>
        <scheme val="none"/>
      </font>
    </dxf>
  </rfmt>
  <rcc rId="8113" sId="6" odxf="1" s="1" dxf="1">
    <nc r="A3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14" sId="6" odxf="1" s="1" dxf="1">
    <nc r="B3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15" sId="6" odxf="1" s="1" dxf="1">
    <nc r="C3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16" sId="6" odxf="1" s="1" dxf="1">
    <nc r="D34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4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4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117" sId="6" odxf="1" s="1" dxf="1">
    <nc r="G345" t="inlineStr">
      <is>
        <t>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18" sId="6" odxf="1" s="1" dxf="1">
    <nc r="H345">
      <v>316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19" sId="6" odxf="1" s="1" dxf="1">
    <nc r="I345">
      <f>I346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20" sId="6" odxf="1" s="1" dxf="1">
    <nc r="J345">
      <f>J346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21" sId="6" odxf="1" s="1" dxf="1">
    <nc r="K345">
      <f>K346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22" sId="6" odxf="1" s="1" dxf="1">
    <nc r="L345">
      <f>L346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45:XFD345" start="0" length="0">
    <dxf>
      <font>
        <sz val="10"/>
        <color auto="1"/>
        <name val="Times New Roman Baltic"/>
        <family val="1"/>
        <charset val="186"/>
        <scheme val="none"/>
      </font>
    </dxf>
  </rfmt>
  <rcc rId="8123" sId="6" odxf="1" s="1" dxf="1">
    <nc r="A3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124" sId="6" odxf="1" s="1" dxf="1">
    <nc r="B3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125" sId="6" odxf="1" s="1" dxf="1">
    <nc r="C3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126" sId="6" odxf="1" s="1" dxf="1">
    <nc r="D34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127" sId="6" odxf="1" s="1" dxf="1">
    <nc r="E3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34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128" sId="6" odxf="1" s="1" dxf="1">
    <nc r="G346" t="inlineStr">
      <is>
        <t>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29" sId="6" odxf="1" s="1" dxf="1">
    <nc r="H346">
      <v>317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30" sId="6" odxf="1" s="1" dxf="1">
    <nc r="I346">
      <f>SUM(I347:I348)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131" sId="6" odxf="1" s="1" dxf="1">
    <nc r="J346">
      <f>SUM(J347:J348)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8132" sId="6" odxf="1" s="1" dxf="1">
    <nc r="K346">
      <f>SUM(K347:K348)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133" sId="6" odxf="1" s="1" dxf="1">
    <nc r="L346">
      <f>SUM(L347:L348)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346:XFD346" start="0" length="0">
    <dxf>
      <font>
        <sz val="10"/>
        <color auto="1"/>
        <name val="Times New Roman Baltic"/>
        <family val="1"/>
        <charset val="186"/>
        <scheme val="none"/>
      </font>
    </dxf>
  </rfmt>
  <rcc rId="8134" sId="6" odxf="1" s="1" dxf="1">
    <nc r="A3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35" sId="6" odxf="1" s="1" dxf="1">
    <nc r="B3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36" sId="6" odxf="1" s="1" dxf="1">
    <nc r="C3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37" sId="6" odxf="1" s="1" dxf="1">
    <nc r="D347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38" sId="6" odxf="1" s="1" dxf="1">
    <nc r="E3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39" sId="6" odxf="1" s="1" dxf="1">
    <nc r="F3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40" sId="6" odxf="1" s="1" dxf="1">
    <nc r="G347" t="inlineStr">
      <is>
        <t>Trumpalaikės 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41" sId="6" odxf="1" s="1" dxf="1">
    <nc r="H347">
      <v>318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47:XFD347" start="0" length="0">
    <dxf>
      <font>
        <sz val="10"/>
        <color auto="1"/>
        <name val="Times New Roman Baltic"/>
        <family val="1"/>
        <charset val="186"/>
        <scheme val="none"/>
      </font>
    </dxf>
  </rfmt>
  <rcc rId="8142" sId="6" odxf="1" s="1" dxf="1">
    <nc r="A34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43" sId="6" odxf="1" s="1" dxf="1">
    <nc r="B34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44" sId="6" odxf="1" s="1" dxf="1">
    <nc r="C3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45" sId="6" odxf="1" s="1" dxf="1">
    <nc r="D348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46" sId="6" odxf="1" s="1" dxf="1">
    <nc r="E3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47" sId="6" odxf="1" s="1" dxf="1">
    <nc r="F3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48" sId="6" odxf="1" s="1" dxf="1">
    <nc r="G348" t="inlineStr">
      <is>
        <t>Ilgalaikės 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49" sId="6" odxf="1" s="1" dxf="1">
    <nc r="H348">
      <v>319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48:XFD348" start="0" length="0">
    <dxf>
      <font>
        <sz val="10"/>
        <color auto="1"/>
        <name val="Times New Roman Baltic"/>
        <family val="1"/>
        <charset val="186"/>
        <scheme val="none"/>
      </font>
    </dxf>
  </rfmt>
  <rcc rId="8150" sId="6" odxf="1" s="1" dxf="1">
    <nc r="A34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51" sId="6" odxf="1" s="1" dxf="1">
    <nc r="B34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52" sId="6" odxf="1" s="1" dxf="1">
    <nc r="C3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53" sId="6" odxf="1" s="1" dxf="1">
    <nc r="D34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4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4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154" sId="6" odxf="1" s="1" dxf="1">
    <nc r="G349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55" sId="6" odxf="1" s="1" dxf="1">
    <nc r="H349">
      <v>320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56" sId="6" odxf="1" s="1" dxf="1">
    <nc r="I349">
      <f>I350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57" sId="6" odxf="1" s="1" dxf="1">
    <nc r="J349">
      <f>J350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58" sId="6" odxf="1" s="1" dxf="1">
    <nc r="K349">
      <f>K350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59" sId="6" odxf="1" s="1" dxf="1">
    <nc r="L349">
      <f>L350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49:XFD349" start="0" length="0">
    <dxf>
      <font>
        <sz val="10"/>
        <color auto="1"/>
        <name val="Times New Roman Baltic"/>
        <family val="1"/>
        <charset val="186"/>
        <scheme val="none"/>
      </font>
    </dxf>
  </rfmt>
  <rcc rId="8160" sId="6" odxf="1" s="1" dxf="1">
    <nc r="A35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161" sId="6" odxf="1" s="1" dxf="1">
    <nc r="B35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162" sId="6" odxf="1" s="1" dxf="1">
    <nc r="C3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163" sId="6" odxf="1" s="1" dxf="1">
    <nc r="D350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164" sId="6" odxf="1" s="1" dxf="1">
    <nc r="E3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6" s="1" sqref="F35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165" sId="6" odxf="1" s="1" dxf="1">
    <nc r="G350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66" sId="6" odxf="1" s="1" dxf="1">
    <nc r="H350">
      <v>321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67" sId="6" odxf="1" s="1" dxf="1">
    <nc r="I350">
      <f>I351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168" sId="6" odxf="1" s="1" dxf="1">
    <nc r="J350">
      <f>J351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8169" sId="6" odxf="1" s="1" dxf="1">
    <nc r="K350">
      <f>K351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170" sId="6" odxf="1" s="1" dxf="1">
    <nc r="L350">
      <f>L351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6" s="1" sqref="A350:XFD350" start="0" length="0">
    <dxf>
      <font>
        <sz val="10"/>
        <color auto="1"/>
        <name val="Times New Roman Baltic"/>
        <family val="1"/>
        <charset val="186"/>
        <scheme val="none"/>
      </font>
    </dxf>
  </rfmt>
  <rcc rId="8171" sId="6" odxf="1" s="1" dxf="1">
    <nc r="A35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72" sId="6" odxf="1" s="1" dxf="1">
    <nc r="B35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73" sId="6" odxf="1" s="1" dxf="1">
    <nc r="C3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74" sId="6" odxf="1" s="1" dxf="1">
    <nc r="D351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75" sId="6" odxf="1" s="1" dxf="1">
    <nc r="E3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76" sId="6" odxf="1" s="1" dxf="1">
    <nc r="F3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77" sId="6" odxf="1" s="1" dxf="1">
    <nc r="G351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78" sId="6" odxf="1" s="1" dxf="1">
    <nc r="H351">
      <v>322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A351:XFD351" start="0" length="0">
    <dxf>
      <font>
        <sz val="10"/>
        <color auto="1"/>
        <name val="Times New Roman Baltic"/>
        <family val="1"/>
        <charset val="186"/>
        <scheme val="none"/>
      </font>
    </dxf>
  </rfmt>
  <rcc rId="8179" sId="6" odxf="1" s="1" dxf="1">
    <nc r="A35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80" sId="6" odxf="1" s="1" dxf="1">
    <nc r="B35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81" sId="6" odxf="1" s="1" dxf="1">
    <nc r="C3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82" sId="6" odxf="1" s="1" dxf="1">
    <nc r="D352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5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5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183" sId="6" odxf="1" s="1" dxf="1">
    <nc r="G352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84" sId="6" odxf="1" s="1" dxf="1">
    <nc r="H352">
      <v>323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85" sId="6" odxf="1" s="1" dxf="1">
    <nc r="I352">
      <f>I353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86" sId="6" odxf="1" s="1" dxf="1">
    <nc r="J352">
      <f>J353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87" sId="6" odxf="1" s="1" dxf="1">
    <nc r="K352">
      <f>K353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88" sId="6" odxf="1" s="1" dxf="1">
    <nc r="L352">
      <f>L353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52:XFD352" start="0" length="0">
    <dxf>
      <font>
        <sz val="10"/>
        <color auto="1"/>
        <name val="Times New Roman Baltic"/>
        <family val="1"/>
        <charset val="186"/>
        <scheme val="none"/>
      </font>
    </dxf>
  </rfmt>
  <rcc rId="8189" sId="6" odxf="1" s="1" dxf="1">
    <nc r="A35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90" sId="6" odxf="1" s="1" dxf="1">
    <nc r="B35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91" sId="6" odxf="1" s="1" dxf="1">
    <nc r="C3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92" sId="6" odxf="1" s="1" dxf="1">
    <nc r="D353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93" sId="6" odxf="1" s="1" dxf="1">
    <nc r="E3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F35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194" sId="6" odxf="1" s="1" dxf="1">
    <nc r="G353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195" sId="6" odxf="1" s="1" dxf="1">
    <nc r="H353">
      <v>324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96" sId="6" odxf="1" s="1" dxf="1">
    <nc r="I353">
      <f>I354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97" sId="6" odxf="1" s="1" dxf="1">
    <nc r="J353">
      <f>J354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198" sId="6" odxf="1" s="1" dxf="1">
    <nc r="K353">
      <f>K354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199" sId="6" odxf="1" s="1" dxf="1">
    <nc r="L353">
      <f>L354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53:XFD353" start="0" length="0">
    <dxf>
      <font>
        <sz val="10"/>
        <color auto="1"/>
        <name val="Times New Roman Baltic"/>
        <family val="1"/>
        <charset val="186"/>
        <scheme val="none"/>
      </font>
    </dxf>
  </rfmt>
  <rcc rId="8200" sId="6" odxf="1" s="1" dxf="1">
    <nc r="A35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201" sId="6" odxf="1" s="1" dxf="1">
    <nc r="B35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202" sId="6" odxf="1" s="1" dxf="1">
    <nc r="C3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203" sId="6" odxf="1" s="1" dxf="1">
    <nc r="D354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204" sId="6" odxf="1" s="1" dxf="1">
    <nc r="E3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205" sId="6" odxf="1" s="1" dxf="1">
    <nc r="F3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ndxf>
  </rcc>
  <rcc rId="8206" sId="6" odxf="1" s="1" dxf="1">
    <nc r="G354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8207" sId="6" odxf="1" s="1" dxf="1">
    <nc r="H354">
      <v>325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A354:XFD354" start="0" length="0">
    <dxf>
      <font>
        <sz val="10"/>
        <color auto="1"/>
        <name val="Times New Roman Baltic"/>
        <family val="1"/>
        <charset val="186"/>
        <scheme val="none"/>
      </font>
    </dxf>
  </rfmt>
  <rcc rId="8208" sId="6" odxf="1" s="1" dxf="1">
    <nc r="A35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09" sId="6" odxf="1" s="1" dxf="1">
    <nc r="B35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10" sId="6" odxf="1" s="1" dxf="1">
    <nc r="C3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11" sId="6" odxf="1" s="1" dxf="1">
    <nc r="D355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E35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F35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212" sId="6" odxf="1" s="1" dxf="1">
    <nc r="G355" t="inlineStr">
      <is>
        <t>Kitos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213" sId="6" odxf="1" s="1" dxf="1">
    <nc r="H355">
      <v>326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14" sId="6" odxf="1" s="1" dxf="1">
    <nc r="I355">
      <f>I356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15" sId="6" odxf="1" s="1" dxf="1">
    <nc r="J355">
      <f>J356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16" sId="6" odxf="1" s="1" dxf="1">
    <nc r="K355">
      <f>K356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17" sId="6" odxf="1" s="1" dxf="1">
    <nc r="L355">
      <f>L356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55:XFD355" start="0" length="0">
    <dxf>
      <font>
        <sz val="10"/>
        <color auto="1"/>
        <name val="Times New Roman Baltic"/>
        <family val="1"/>
        <charset val="186"/>
        <scheme val="none"/>
      </font>
    </dxf>
  </rfmt>
  <rcc rId="8218" sId="6" odxf="1" s="1" dxf="1">
    <nc r="A35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219" sId="6" odxf="1" s="1" dxf="1">
    <nc r="B35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220" sId="6" odxf="1" s="1" dxf="1">
    <nc r="C3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221" sId="6" odxf="1" s="1" dxf="1">
    <nc r="D35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222" sId="6" odxf="1" s="1" dxf="1">
    <nc r="E3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6" s="1" sqref="F35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8223" sId="6" odxf="1" s="1" dxf="1">
    <nc r="G356" t="inlineStr">
      <is>
        <t>Kitos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224" sId="6" odxf="1" s="1" dxf="1">
    <nc r="H356">
      <v>327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25" sId="6" odxf="1" s="1" dxf="1">
    <nc r="I356">
      <f>SUM(I357:I358)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26" sId="6" odxf="1" s="1" dxf="1">
    <nc r="J356">
      <f>SUM(J357:J358)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27" sId="6" odxf="1" s="1" dxf="1">
    <nc r="K356">
      <f>SUM(K357:K358)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28" sId="6" odxf="1" s="1" dxf="1">
    <nc r="L356">
      <f>SUM(L357:L358)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56:XFD356" start="0" length="0">
    <dxf>
      <font>
        <sz val="10"/>
        <color auto="1"/>
        <name val="Times New Roman Baltic"/>
        <family val="1"/>
        <charset val="186"/>
        <scheme val="none"/>
      </font>
    </dxf>
  </rfmt>
  <rcc rId="8229" sId="6" odxf="1" s="1" dxf="1">
    <nc r="A35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30" sId="6" odxf="1" s="1" dxf="1">
    <nc r="B35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31" sId="6" odxf="1" s="1" dxf="1">
    <nc r="C3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32" sId="6" odxf="1" s="1" dxf="1">
    <nc r="D357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33" sId="6" odxf="1" s="1" dxf="1">
    <nc r="E3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34" sId="6" odxf="1" s="1" dxf="1">
    <nc r="F3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35" sId="6" odxf="1" s="1" dxf="1">
    <nc r="G357" t="inlineStr">
      <is>
        <t>Kitos trumpalaikės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236" sId="6" odxf="1" s="1" dxf="1">
    <nc r="H357">
      <v>328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J3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K3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6" s="1" sqref="L3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6" s="1" sqref="A357:XFD357" start="0" length="0">
    <dxf>
      <font>
        <sz val="10"/>
        <color auto="1"/>
        <name val="Times New Roman Baltic"/>
        <family val="1"/>
        <charset val="186"/>
        <scheme val="none"/>
      </font>
    </dxf>
  </rfmt>
  <rcc rId="8237" sId="6" odxf="1" s="1" dxf="1">
    <nc r="A35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38" sId="6" odxf="1" s="1" dxf="1">
    <nc r="B35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39" sId="6" odxf="1" s="1" dxf="1">
    <nc r="C3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40" sId="6" odxf="1" s="1" dxf="1">
    <nc r="D358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41" sId="6" odxf="1" s="1" dxf="1">
    <nc r="E3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42" sId="6" odxf="1" s="1" dxf="1">
    <nc r="F3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43" sId="6" odxf="1" s="1" dxf="1">
    <nc r="G358" t="inlineStr">
      <is>
        <t>Kitos ilgalaikės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244" sId="6" odxf="1" s="1" dxf="1">
    <nc r="H358">
      <v>329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I3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J3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K3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L3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A358:XFD358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59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dxf>
  </rfmt>
  <rfmt sheetId="6" s="1" sqref="B359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dxf>
  </rfmt>
  <rfmt sheetId="6" s="1" sqref="C359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D359" start="0" length="0">
    <dxf>
      <font>
        <sz val="10"/>
        <color auto="1"/>
        <name val="Times New Roman Baltic"/>
        <family val="1"/>
        <charset val="186"/>
        <scheme val="none"/>
      </font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E359" start="0" length="0">
    <dxf>
      <font>
        <sz val="10"/>
        <color auto="1"/>
        <name val="Times New Roman Baltic"/>
        <family val="1"/>
        <charset val="186"/>
        <scheme val="none"/>
      </font>
      <border outline="0">
        <top style="hair">
          <color indexed="64"/>
        </top>
        <bottom style="hair">
          <color indexed="64"/>
        </bottom>
      </border>
    </dxf>
  </rfmt>
  <rfmt sheetId="6" s="1" sqref="F359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245" sId="6" odxf="1" s="1" dxf="1">
    <nc r="G359" t="inlineStr">
      <is>
        <t xml:space="preserve">IŠ VISO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border outline="0">
        <top style="hair">
          <color indexed="64"/>
        </top>
        <bottom style="hair">
          <color indexed="64"/>
        </bottom>
      </border>
    </ndxf>
  </rcc>
  <rcc rId="8246" sId="6" odxf="1" s="1" dxf="1">
    <nc r="H359">
      <v>330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47" sId="6" odxf="1" s="1" dxf="1">
    <nc r="I359">
      <f>SUM(I30+I176)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48" sId="6" odxf="1" s="1" dxf="1">
    <nc r="J359">
      <f>SUM(J30+J176)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49" sId="6" odxf="1" s="1" dxf="1">
    <nc r="K359">
      <f>SUM(K30+K176)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50" sId="6" odxf="1" s="1" dxf="1">
    <nc r="L359">
      <f>SUM(L30+L176)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6" s="1" sqref="A359:XFD359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360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="1" sqref="G360" start="0" length="0">
    <dxf>
      <font>
        <b/>
        <sz val="10"/>
        <color auto="1"/>
        <name val="Times New Roman Baltic"/>
        <charset val="186"/>
        <scheme val="none"/>
      </font>
    </dxf>
  </rfmt>
  <rfmt sheetId="6" s="1" sqref="H360" start="0" length="0">
    <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6" s="1" sqref="I360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  <border outline="0">
        <top style="hair">
          <color indexed="64"/>
        </top>
      </border>
    </dxf>
  </rfmt>
  <rfmt sheetId="6" s="1" sqref="J360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</dxf>
  </rfmt>
  <rfmt sheetId="6" s="1" sqref="K360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</dxf>
  </rfmt>
  <rfmt sheetId="6" s="1" sqref="L360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</dxf>
  </rfmt>
  <rfmt sheetId="6" s="1" sqref="A360:XFD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3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3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361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E361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F361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  <border outline="0">
        <bottom style="hair">
          <color indexed="64"/>
        </bottom>
      </border>
    </dxf>
  </rfmt>
  <rcc rId="8251" sId="6" odxf="1" s="1" dxf="1">
    <nc r="G361" t="inlineStr">
      <is>
        <t>Direktorė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border outline="0">
        <bottom style="hair">
          <color indexed="64"/>
        </bottom>
      </border>
    </ndxf>
  </rcc>
  <rfmt sheetId="6" s="1" sqref="H361" start="0" length="0">
    <dxf>
      <font>
        <sz val="8"/>
        <color auto="1"/>
        <name val="Times New Roman Baltic"/>
        <charset val="186"/>
        <scheme val="none"/>
      </font>
      <alignment horizontal="center" vertical="center" wrapText="1"/>
    </dxf>
  </rfmt>
  <rfmt sheetId="6" s="1" sqref="I361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  <border outline="0">
        <bottom style="hair">
          <color indexed="64"/>
        </bottom>
      </border>
    </dxf>
  </rfmt>
  <rfmt sheetId="6" s="1" sqref="J361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</dxf>
  </rfmt>
  <rcc rId="8252" sId="6" odxf="1" s="1" dxf="1">
    <nc r="K361" t="inlineStr">
      <is>
        <t>Birutė Rudzinskienė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alignment horizontal="left" vertical="center"/>
      <border outline="0">
        <bottom style="hair">
          <color indexed="64"/>
        </bottom>
      </border>
    </ndxf>
  </rcc>
  <rfmt sheetId="6" s="1" sqref="L361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  <border outline="0">
        <bottom style="hair">
          <color indexed="64"/>
        </bottom>
      </border>
    </dxf>
  </rfmt>
  <rfmt sheetId="6" s="1" sqref="A361:XFD361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62" start="0" length="0">
    <dxf>
      <font>
        <sz val="10"/>
        <color auto="1"/>
        <name val="Times New Roman Baltic"/>
        <family val="1"/>
        <charset val="186"/>
        <scheme val="none"/>
      </font>
      <alignment vertical="center"/>
    </dxf>
  </rfmt>
  <rfmt sheetId="6" s="1" sqref="B362" start="0" length="0">
    <dxf>
      <font>
        <sz val="10"/>
        <color auto="1"/>
        <name val="Times New Roman Baltic"/>
        <family val="1"/>
        <charset val="186"/>
        <scheme val="none"/>
      </font>
      <alignment vertical="center"/>
    </dxf>
  </rfmt>
  <rfmt sheetId="6" s="1" sqref="C362" start="0" length="0">
    <dxf>
      <font>
        <sz val="10"/>
        <color auto="1"/>
        <name val="Times New Roman Baltic"/>
        <family val="1"/>
        <charset val="186"/>
        <scheme val="none"/>
      </font>
      <alignment vertical="center"/>
    </dxf>
  </rfmt>
  <rcc rId="8253" sId="6" odxf="1" s="1" dxf="1">
    <nc r="D362" t="inlineStr">
      <is>
        <t xml:space="preserve">      (įstaigos vadovo ar jo įgalioto asmens pareigų  pavadinimas)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vertical="top"/>
    </ndxf>
  </rcc>
  <rfmt sheetId="6" sqref="H362" start="0" length="0">
    <dxf>
      <font>
        <sz val="10"/>
        <color auto="1"/>
        <name val="Arial"/>
        <family val="2"/>
        <charset val="186"/>
        <scheme val="none"/>
      </font>
    </dxf>
  </rfmt>
  <rcc rId="8254" sId="6" odxf="1" s="1" dxf="1">
    <nc r="I362" t="inlineStr">
      <is>
        <t>(parašas)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vertAlign val="superscript"/>
        <sz val="12"/>
        <color auto="1"/>
        <name val="Times New Roman"/>
        <family val="1"/>
        <charset val="186"/>
        <scheme val="none"/>
      </font>
      <alignment horizontal="center" vertical="top"/>
    </ndxf>
  </rcc>
  <rfmt sheetId="6" s="1" sqref="J362" start="0" length="0">
    <dxf>
      <font>
        <sz val="10"/>
        <color auto="1"/>
        <name val="Times New Roman Baltic"/>
        <family val="1"/>
        <charset val="186"/>
        <scheme val="none"/>
      </font>
    </dxf>
  </rfmt>
  <rcc rId="8255" sId="6" odxf="1" s="1" dxf="1">
    <nc r="K362" t="inlineStr">
      <is>
        <t>(vardas ir pavardė)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vertAlign val="superscript"/>
        <sz val="12"/>
        <color auto="1"/>
        <name val="Times New Roman"/>
        <family val="1"/>
        <charset val="186"/>
        <scheme val="none"/>
      </font>
      <alignment horizontal="center" vertical="top"/>
    </ndxf>
  </rcc>
  <rfmt sheetId="6" s="1" sqref="A362:XFD362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363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="1" sqref="G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I363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</dxf>
  </rfmt>
  <rfmt sheetId="6" s="1" sqref="J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K363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</dxf>
  </rfmt>
  <rfmt sheetId="6" s="1" sqref="L363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</dxf>
  </rfmt>
  <rfmt sheetId="6" s="1" sqref="A363:XFD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364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E364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6" s="1" sqref="F364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  <border outline="0">
        <bottom style="hair">
          <color indexed="64"/>
        </bottom>
      </border>
    </dxf>
  </rfmt>
  <rcc rId="8256" sId="6" odxf="1" s="1" dxf="1">
    <nc r="G364" t="inlineStr">
      <is>
        <t>Vyr.buhalterė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ndxf>
  </rcc>
  <rfmt sheetId="6" s="1" sqref="H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I364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</dxf>
  </rfmt>
  <rfmt sheetId="6" s="1" sqref="J364" start="0" length="0">
    <dxf>
      <font>
        <sz val="10"/>
        <color auto="1"/>
        <name val="Times New Roman Baltic"/>
        <family val="1"/>
        <charset val="186"/>
        <scheme val="none"/>
      </font>
    </dxf>
  </rfmt>
  <rcc rId="8257" sId="6" odxf="1" s="1" dxf="1">
    <nc r="K364" t="inlineStr">
      <is>
        <t>Benedikta Jakštienė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alignment horizontal="left" vertical="center"/>
      <border outline="0">
        <bottom style="hair">
          <color indexed="64"/>
        </bottom>
      </border>
    </ndxf>
  </rcc>
  <rfmt sheetId="6" s="1" sqref="L364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6" s="1" sqref="A364:XFD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36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36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365" start="0" length="0">
    <dxf>
      <font>
        <sz val="10"/>
        <color auto="1"/>
        <name val="Times New Roman Baltic"/>
        <family val="1"/>
        <charset val="186"/>
        <scheme val="none"/>
      </font>
    </dxf>
  </rfmt>
  <rcc rId="8258" sId="6" odxf="1" s="1" dxf="1">
    <nc r="D365" t="inlineStr">
      <is>
        <t xml:space="preserve">  (vyriausiasis buhalteris (buhalteris)/centralizuotos apskaitos įstaigos vadovas arba jo įgaliotas asmuo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top" wrapText="1"/>
      <border outline="0">
        <top style="hair">
          <color indexed="64"/>
        </top>
      </border>
    </ndxf>
  </rcc>
  <rfmt sheetId="6" sqref="H365" start="0" length="0">
    <dxf>
      <font>
        <sz val="10"/>
        <color auto="1"/>
        <name val="Arial"/>
        <family val="2"/>
        <charset val="186"/>
        <scheme val="none"/>
      </font>
      <alignment horizontal="center" vertical="top"/>
    </dxf>
  </rfmt>
  <rcc rId="8259" sId="6" odxf="1" s="1" dxf="1">
    <nc r="I365" t="inlineStr">
      <is>
        <t>(parašas)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vertAlign val="superscript"/>
        <sz val="12"/>
        <color auto="1"/>
        <name val="Times New Roman"/>
        <family val="1"/>
        <charset val="186"/>
        <scheme val="none"/>
      </font>
      <alignment horizontal="center" vertical="top"/>
      <border outline="0">
        <top style="hair">
          <color indexed="64"/>
        </top>
      </border>
    </ndxf>
  </rcc>
  <rfmt sheetId="6" s="1" sqref="J365" start="0" length="0">
    <dxf>
      <font>
        <sz val="10"/>
        <color auto="1"/>
        <name val="Times New Roman Baltic"/>
        <family val="1"/>
        <charset val="186"/>
        <scheme val="none"/>
      </font>
    </dxf>
  </rfmt>
  <rcc rId="8260" sId="6" odxf="1" s="1" dxf="1">
    <nc r="K365" t="inlineStr">
      <is>
        <t>(vardas ir pavardė)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vertAlign val="superscript"/>
        <sz val="12"/>
        <color auto="1"/>
        <name val="Times New Roman"/>
        <family val="1"/>
        <charset val="186"/>
        <scheme val="none"/>
      </font>
      <alignment horizontal="center" vertical="top"/>
    </ndxf>
  </rcc>
  <rfmt sheetId="6" s="1" sqref="A365:XFD365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A1:A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B1:B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C1:C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D1:D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E1:E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F1:F1048576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6" s="1" sqref="G1:G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H1:H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I1:I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J1:J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K1:K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L1:L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M1:M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N1:N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O1:O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P1:P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Q1:Q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R1:R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s="1" sqref="S1:S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6" xfDxf="1" sqref="G13" start="0" length="0"/>
  <rcc rId="8261" sId="6" odxf="1" s="1" dxf="1">
    <nc r="G13" t="inlineStr">
      <is>
        <t>ATASKAITA</t>
      </is>
    </nc>
    <n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ndxf>
  </rcc>
  <rfmt sheetId="6" s="1" sqref="H13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I13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J13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K13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L13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qref="M13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N13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O13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P13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Q13" start="0" length="0">
    <dxf>
      <font>
        <b/>
        <sz val="12"/>
        <name val="Times New Roman Baltic"/>
        <family val="1"/>
      </font>
      <alignment horizontal="center" vertical="center" wrapText="1"/>
    </dxf>
  </rfmt>
  <rcc rId="8262" sId="6" odxf="1" s="1" dxf="1">
    <nc r="G9" t="inlineStr">
      <is>
        <t>2019 M. KOVO 31 D.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ndxf>
  </rcc>
  <rfmt sheetId="6" s="1" sqref="H9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I9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J9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K9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L9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6" s="1" sqref="M9" start="0" length="0">
    <dxf>
      <font>
        <b/>
        <sz val="12"/>
        <color auto="1"/>
        <name val="Times New Roman Baltic"/>
        <family val="1"/>
        <charset val="186"/>
        <scheme val="none"/>
      </font>
      <numFmt numFmtId="0" formatCode="General"/>
      <alignment horizontal="center"/>
    </dxf>
  </rfmt>
  <rfmt sheetId="6" sqref="N9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O9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P9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Q9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R9" start="0" length="0">
    <dxf>
      <font>
        <b/>
        <sz val="12"/>
        <name val="Times New Roman Baltic"/>
        <family val="1"/>
      </font>
      <alignment horizontal="center" vertical="center" wrapText="1"/>
    </dxf>
  </rfmt>
  <rfmt sheetId="6" sqref="A7">
    <dxf>
      <alignment horizontal="right"/>
    </dxf>
  </rfmt>
  <rfmt sheetId="6" sqref="A7">
    <dxf>
      <alignment horizontal="left"/>
    </dxf>
  </rfmt>
  <rcc rId="8263" sId="6">
    <nc r="A27" t="inlineStr">
      <is>
        <t>Išlaidų ekonominės klasifikacijos kodas</t>
      </is>
    </nc>
  </rcc>
  <rfmt sheetId="6" sqref="B27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top style="hair">
          <color indexed="64"/>
        </top>
      </border>
    </dxf>
  </rfmt>
  <rfmt sheetId="6" sqref="C27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top style="hair">
          <color indexed="64"/>
        </top>
      </border>
    </dxf>
  </rfmt>
  <rfmt sheetId="6" sqref="D27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top style="hair">
          <color indexed="64"/>
        </top>
      </border>
    </dxf>
  </rfmt>
  <rfmt sheetId="6" sqref="E27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top style="hair">
          <color indexed="64"/>
        </top>
      </border>
    </dxf>
  </rfmt>
  <rfmt sheetId="6" sqref="F27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top style="hair">
          <color indexed="64"/>
        </top>
      </border>
    </dxf>
  </rfmt>
  <rfmt sheetId="6" sqref="A28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left style="hair">
          <color indexed="64"/>
        </left>
        <bottom style="hair">
          <color indexed="64"/>
        </bottom>
      </border>
    </dxf>
  </rfmt>
  <rfmt sheetId="6" sqref="B28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bottom style="hair">
          <color indexed="64"/>
        </bottom>
      </border>
    </dxf>
  </rfmt>
  <rfmt sheetId="6" sqref="C28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bottom style="hair">
          <color indexed="64"/>
        </bottom>
      </border>
    </dxf>
  </rfmt>
  <rfmt sheetId="6" sqref="D28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bottom style="hair">
          <color indexed="64"/>
        </bottom>
      </border>
    </dxf>
  </rfmt>
  <rfmt sheetId="6" sqref="E28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bottom style="hair">
          <color indexed="64"/>
        </bottom>
      </border>
    </dxf>
  </rfmt>
  <rfmt sheetId="6" sqref="F28" start="0" length="0">
    <dxf>
      <font>
        <sz val="9"/>
        <color auto="1"/>
        <name val="Arial"/>
        <family val="2"/>
        <charset val="186"/>
        <scheme val="none"/>
      </font>
      <alignment horizontal="left" vertical="center" wrapText="1"/>
      <border outline="0">
        <bottom style="hair">
          <color indexed="64"/>
        </bottom>
      </border>
    </dxf>
  </rfmt>
  <rcc rId="8264" sId="4">
    <nc r="R31">
      <v>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B76119C_598D_4DE6_83B4_ADE280D3AF99_.wvu.PrintTitles" hidden="1" oldHidden="1">
    <formula>'f2'!$19:$25</formula>
  </rdn>
  <rdn rId="0" localSheetId="1" customView="1" name="Z_AB76119C_598D_4DE6_83B4_ADE280D3AF99_.wvu.Cols" hidden="1" oldHidden="1">
    <formula>'f2'!$M:$P</formula>
  </rdn>
  <rdn rId="0" localSheetId="2" customView="1" name="Z_AB76119C_598D_4DE6_83B4_ADE280D3AF99_.wvu.PrintTitles" hidden="1" oldHidden="1">
    <formula>'f2 (2)'!$19:$25</formula>
  </rdn>
  <rdn rId="0" localSheetId="2" customView="1" name="Z_AB76119C_598D_4DE6_83B4_ADE280D3AF99_.wvu.Cols" hidden="1" oldHidden="1">
    <formula>'f2 (2)'!$M:$P</formula>
  </rdn>
  <rdn rId="0" localSheetId="3" customView="1" name="Z_AB76119C_598D_4DE6_83B4_ADE280D3AF99_.wvu.PrintTitles" hidden="1" oldHidden="1">
    <formula>'f2 (3)'!$19:$25</formula>
  </rdn>
  <rdn rId="0" localSheetId="3" customView="1" name="Z_AB76119C_598D_4DE6_83B4_ADE280D3AF99_.wvu.Cols" hidden="1" oldHidden="1">
    <formula>'f2 (3)'!$M:$P</formula>
  </rdn>
  <rdn rId="0" localSheetId="4" customView="1" name="Z_AB76119C_598D_4DE6_83B4_ADE280D3AF99_.wvu.PrintTitles" hidden="1" oldHidden="1">
    <formula>'F2 _20190101'!$19:$29</formula>
  </rdn>
  <rdn rId="0" localSheetId="4" customView="1" name="Z_AB76119C_598D_4DE6_83B4_ADE280D3AF99_.wvu.Cols" hidden="1" oldHidden="1">
    <formula>'F2 _20190101'!$M:$P</formula>
  </rdn>
  <rcv guid="{AB76119C-598D-4DE6-83B4-ADE280D3AF99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="1" sqref="A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qref="G1" start="0" length="0">
    <dxf>
      <font>
        <sz val="8"/>
        <color auto="1"/>
        <name val="Times New Roman"/>
        <family val="1"/>
        <charset val="186"/>
        <scheme val="none"/>
      </font>
      <alignment horizontal="right" vertical="center"/>
    </dxf>
  </rfmt>
  <rfmt sheetId="7" sqref="H1" start="0" length="0">
    <dxf>
      <font>
        <sz val="8"/>
        <color auto="1"/>
        <name val="Times New Roman"/>
        <family val="1"/>
        <charset val="186"/>
        <scheme val="none"/>
      </font>
      <alignment vertical="center"/>
    </dxf>
  </rfmt>
  <rfmt sheetId="7" sqref="I1" start="0" length="0">
    <dxf>
      <alignment vertical="center"/>
    </dxf>
  </rfmt>
  <rcc rId="8265" sId="7" odxf="1" s="1" dxf="1">
    <nc r="J1" t="inlineStr">
      <is>
        <t>Forma Nr. 2 patvirtinta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7" s="1" sqref="K1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L1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M1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1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O1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P1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Q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:XFD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2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2" start="0" length="0">
    <dxf>
      <font>
        <sz val="8"/>
        <color auto="1"/>
        <name val="Times New Roman"/>
        <family val="1"/>
        <charset val="186"/>
        <scheme val="none"/>
      </font>
      <alignment vertical="center"/>
    </dxf>
  </rfmt>
  <rcc rId="8266" sId="7" odxf="1" s="1" dxf="1">
    <nc r="J2" t="inlineStr">
      <is>
        <t>Lietuvos Respublikos finansų ministro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7" s="1" sqref="K2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L2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M2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2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O2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P2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Q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:XFD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3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3" start="0" length="0">
    <dxf>
      <font>
        <sz val="8"/>
        <color auto="1"/>
        <name val="Times New Roman Baltic"/>
        <family val="1"/>
        <charset val="186"/>
        <scheme val="none"/>
      </font>
      <alignment horizontal="left"/>
    </dxf>
  </rfmt>
  <rfmt sheetId="7" s="1" sqref="I3" start="0" length="0">
    <dxf>
      <font>
        <sz val="8"/>
        <color auto="1"/>
        <name val="Times New Roman"/>
        <family val="1"/>
        <charset val="186"/>
        <scheme val="none"/>
      </font>
      <alignment vertical="center"/>
    </dxf>
  </rfmt>
  <rcc rId="8267" sId="7" odxf="1" s="1" dxf="1">
    <nc r="J3" t="inlineStr">
      <is>
        <t>2008 m. gruodžio 31 d. įsakymu Nr. 1K-465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7" s="1" sqref="K3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L3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M3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3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O3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P3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Q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:XFD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4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8268" sId="7" odxf="1" s="1" dxf="1">
    <nc r="G4" t="inlineStr">
      <is>
        <t xml:space="preserve">     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164" formatCode="0.0"/>
      <alignment horizontal="right" vertical="center"/>
    </ndxf>
  </rcc>
  <rfmt sheetId="7" s="1" sqref="H4" start="0" length="0">
    <dxf>
      <font>
        <sz val="8"/>
        <color auto="1"/>
        <name val="Times New Roman"/>
        <family val="1"/>
        <charset val="186"/>
        <scheme val="none"/>
      </font>
      <alignment vertical="center"/>
    </dxf>
  </rfmt>
  <rcc rId="8269" sId="7" odxf="1" s="1" dxf="1">
    <nc r="J4" t="inlineStr">
      <is>
        <t>(Lietuvos Respublikos finansų ministro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7" s="1" sqref="K4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L4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M4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4" start="0" length="0">
    <dxf>
      <font>
        <sz val="8"/>
        <color auto="1"/>
        <name val="Times New Roman"/>
        <family val="1"/>
        <charset val="186"/>
        <scheme val="none"/>
      </font>
    </dxf>
  </rfmt>
  <rfmt sheetId="7" s="1" sqref="O4" start="0" length="0">
    <dxf>
      <font>
        <sz val="8"/>
        <color auto="1"/>
        <name val="Times New Roman"/>
        <family val="1"/>
        <charset val="186"/>
        <scheme val="none"/>
      </font>
    </dxf>
  </rfmt>
  <rfmt sheetId="7" s="1" sqref="P4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Q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4:XFD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5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5" start="0" length="0">
    <dxf>
      <font>
        <sz val="8"/>
        <color auto="1"/>
        <name val="Times New Roman Baltic"/>
        <family val="1"/>
        <charset val="186"/>
        <scheme val="none"/>
      </font>
      <alignment vertical="center"/>
    </dxf>
  </rfmt>
  <rcc rId="8270" sId="7" odxf="1" s="1" dxf="1">
    <nc r="J5" t="inlineStr">
      <is>
        <t>2018 m. gruodžio 31 d. įsakymo Nr.1K-464 redakcija)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7" s="1" sqref="K5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L5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M5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5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O5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P5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Q5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A5:XFD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6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6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H6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I6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qref="J6" start="0" length="0">
    <dxf>
      <font>
        <sz val="12"/>
        <color auto="1"/>
        <name val="Arial"/>
        <family val="2"/>
        <charset val="186"/>
        <scheme val="none"/>
      </font>
      <alignment horizontal="center" vertical="center"/>
    </dxf>
  </rfmt>
  <rfmt sheetId="7" sqref="K6" start="0" length="0">
    <dxf>
      <font>
        <sz val="12"/>
        <color auto="1"/>
        <name val="Arial"/>
        <family val="2"/>
        <charset val="186"/>
        <scheme val="none"/>
      </font>
      <alignment horizontal="center" vertical="center"/>
    </dxf>
  </rfmt>
  <rfmt sheetId="7" sqref="L6" start="0" length="0">
    <dxf>
      <alignment vertical="top" wrapText="1"/>
    </dxf>
  </rfmt>
  <rfmt sheetId="7" s="1" sqref="M6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6:XFD6" start="0" length="0">
    <dxf>
      <font>
        <sz val="10"/>
        <color auto="1"/>
        <name val="Times New Roman Baltic"/>
        <family val="1"/>
        <charset val="186"/>
        <scheme val="none"/>
      </font>
    </dxf>
  </rfmt>
  <rcc rId="8271" sId="7" odxf="1" s="1" dxf="1">
    <nc r="A7" t="inlineStr">
      <is>
        <t>(įstaigos pavadinimas, kodas Juridinių asmenų registre, adresas)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top"/>
    </ndxf>
  </rcc>
  <rfmt sheetId="7" s="1" sqref="M7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7:XFD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8" start="0" length="0">
    <dxf>
      <font>
        <sz val="8"/>
        <color auto="1"/>
        <name val="Times New Roman Baltic"/>
        <charset val="186"/>
        <scheme val="none"/>
      </font>
      <alignment horizontal="center" vertical="top"/>
    </dxf>
  </rfmt>
  <rfmt sheetId="7" sqref="B8" start="0" length="0">
    <dxf>
      <font>
        <sz val="8"/>
        <color auto="1"/>
        <name val="Arial"/>
        <family val="2"/>
        <charset val="186"/>
        <scheme val="none"/>
      </font>
    </dxf>
  </rfmt>
  <rfmt sheetId="7" sqref="C8" start="0" length="0">
    <dxf>
      <font>
        <sz val="8"/>
        <color auto="1"/>
        <name val="Arial"/>
        <family val="2"/>
        <charset val="186"/>
        <scheme val="none"/>
      </font>
    </dxf>
  </rfmt>
  <rfmt sheetId="7" sqref="D8" start="0" length="0">
    <dxf>
      <font>
        <sz val="8"/>
        <color auto="1"/>
        <name val="Arial"/>
        <family val="2"/>
        <charset val="186"/>
        <scheme val="none"/>
      </font>
    </dxf>
  </rfmt>
  <rfmt sheetId="7" sqref="E8" start="0" length="0">
    <dxf>
      <font>
        <sz val="8"/>
        <color auto="1"/>
        <name val="Arial"/>
        <family val="2"/>
        <charset val="186"/>
        <scheme val="none"/>
      </font>
    </dxf>
  </rfmt>
  <rfmt sheetId="7" sqref="F8" start="0" length="0">
    <dxf>
      <font>
        <sz val="8"/>
        <color auto="1"/>
        <name val="Arial"/>
        <family val="2"/>
        <charset val="186"/>
        <scheme val="none"/>
      </font>
    </dxf>
  </rfmt>
  <rcc rId="8272" sId="7" odxf="1" dxf="1">
    <nc r="G8" t="inlineStr">
      <is>
        <t>BIUDŽETO IŠLAIDŲ SĄMATOS VYKDYMO</t>
      </is>
    </nc>
    <odxf>
      <font>
        <b val="0"/>
        <sz val="10"/>
        <color auto="1"/>
        <name val="Arial"/>
        <charset val="186"/>
        <scheme val="none"/>
      </font>
      <alignment horizontal="general" vertical="bottom"/>
    </odxf>
    <ndxf>
      <font>
        <b/>
        <sz val="12"/>
        <color auto="1"/>
        <name val="Times New Roman"/>
        <family val="1"/>
        <charset val="186"/>
        <scheme val="none"/>
      </font>
      <alignment horizontal="center" vertical="top"/>
    </ndxf>
  </rcc>
  <rfmt sheetId="7" sqref="L8" start="0" length="0">
    <dxf>
      <font>
        <sz val="8"/>
        <color auto="1"/>
        <name val="Arial"/>
        <family val="2"/>
        <charset val="186"/>
        <scheme val="none"/>
      </font>
    </dxf>
  </rfmt>
  <rfmt sheetId="7" s="1" sqref="M8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8:XFD8" start="0" length="0">
    <dxf>
      <font>
        <sz val="10"/>
        <color auto="1"/>
        <name val="Times New Roman Baltic"/>
        <family val="1"/>
        <charset val="186"/>
        <scheme val="none"/>
      </font>
    </dxf>
  </rfmt>
  <rcc rId="8273" sId="7" odxf="1" s="1" dxf="1">
    <nc r="A9" t="inlineStr">
      <is>
        <t>20______ M. ________________ D.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ndxf>
  </rcc>
  <rfmt sheetId="7" s="1" sqref="M9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9" start="0" length="0">
    <dxf>
      <font>
        <sz val="10"/>
        <color auto="1"/>
        <name val="Times New Roman Baltic"/>
        <family val="1"/>
        <charset val="186"/>
        <scheme val="none"/>
      </font>
    </dxf>
  </rfmt>
  <rcc rId="8274" sId="7" odxf="1" s="1" dxf="1">
    <nc r="P9" t="inlineStr">
      <is>
        <t xml:space="preserve">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</ndxf>
  </rcc>
  <rfmt sheetId="7" s="1" sqref="Q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9:XFD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0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8275" sId="7" odxf="1" s="1" dxf="1">
    <nc r="G10" t="inlineStr">
      <is>
        <t>__________________________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/>
    </ndxf>
  </rcc>
  <rfmt sheetId="7" s="1" sqref="L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M10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 wrapText="1"/>
    </dxf>
  </rfmt>
  <rfmt sheetId="7" s="1" sqref="N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0:XFD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1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8276" sId="7" odxf="1" s="1" dxf="1">
    <nc r="G11" t="inlineStr">
      <is>
        <t>(metinė, ketvirtinė)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  <alignment horizontal="center"/>
    </ndxf>
  </rcc>
  <rfmt sheetId="7" s="1" sqref="L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M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1:XFD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2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I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J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K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L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M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2:XFD1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3" start="0" length="0">
    <dxf>
      <font>
        <sz val="10"/>
        <color auto="1"/>
        <name val="Times New Roman Baltic"/>
        <family val="1"/>
        <charset val="186"/>
        <scheme val="none"/>
      </font>
    </dxf>
  </rfmt>
  <rcc rId="8277" sId="7" odxf="1" s="1" dxf="1">
    <nc r="B13" t="inlineStr">
      <is>
        <t>ATASKAITA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auto="1"/>
        <name val="Times New Roman Baltic"/>
        <family val="1"/>
        <charset val="186"/>
        <scheme val="none"/>
      </font>
      <alignment horizontal="center" vertical="center" wrapText="1"/>
    </ndxf>
  </rcc>
  <rfmt sheetId="7" s="1" sqref="M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3:XFD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4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I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J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K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L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M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4:XFD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5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8278" sId="7" odxf="1" s="1" dxf="1">
    <nc r="G15" t="inlineStr">
      <is>
        <t>_________________    Nr. _________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/>
    </ndxf>
  </rcc>
  <rfmt sheetId="7" s="1" sqref="L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M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5:XFD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6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cc rId="8279" sId="7" odxf="1" s="1" dxf="1">
    <nc r="G16" t="inlineStr">
      <is>
        <t xml:space="preserve">                                                                      (data)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family val="1"/>
        <charset val="186"/>
        <scheme val="none"/>
      </font>
    </ndxf>
  </rcc>
  <rfmt sheetId="7" s="1" sqref="L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M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6:XFD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E17" start="0" length="0">
    <dxf>
      <border outline="0">
        <bottom style="hair">
          <color indexed="64"/>
        </bottom>
      </border>
    </dxf>
  </rfmt>
  <rfmt sheetId="7" s="1" sqref="M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7:XFD17" start="0" length="0">
    <dxf>
      <font>
        <sz val="10"/>
        <color auto="1"/>
        <name val="Times New Roman Baltic"/>
        <family val="1"/>
        <charset val="186"/>
        <scheme val="none"/>
      </font>
    </dxf>
  </rfmt>
  <rcc rId="8280" sId="7" odxf="1" s="1" dxf="1">
    <nc r="A18" t="inlineStr">
      <is>
        <t>(programos pavadinimas)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</ndxf>
  </rcc>
  <rfmt sheetId="7" s="1" sqref="M18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7" s="1" sqref="N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8:XFD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G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I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J19" start="0" length="0">
    <dxf>
      <font>
        <sz val="8"/>
        <color auto="1"/>
        <name val="Times New Roman"/>
        <family val="1"/>
        <charset val="186"/>
        <scheme val="none"/>
      </font>
      <numFmt numFmtId="164" formatCode="0.0"/>
      <alignment horizontal="left" vertical="center"/>
    </dxf>
  </rfmt>
  <rfmt sheetId="7" sqref="K19" start="0" length="0">
    <dxf>
      <font>
        <sz val="10"/>
        <color auto="1"/>
        <name val="Arial"/>
        <family val="2"/>
        <charset val="186"/>
        <scheme val="none"/>
      </font>
      <alignment vertical="top" wrapText="1"/>
    </dxf>
  </rfmt>
  <rcc rId="8281" sId="7" odxf="1" dxf="1">
    <nc r="L19" t="inlineStr">
      <is>
        <t>Kodas</t>
      </is>
    </nc>
    <odxf>
      <font>
        <sz val="10"/>
        <color auto="1"/>
        <name val="Arial"/>
        <charset val="186"/>
        <scheme val="none"/>
      </font>
      <alignment horizontal="general" vertical="bottom" wrapText="0"/>
    </odxf>
    <ndxf>
      <font>
        <sz val="8"/>
        <color auto="1"/>
        <name val="Times New Roman"/>
        <family val="1"/>
        <charset val="186"/>
        <scheme val="none"/>
      </font>
      <alignment horizontal="center" vertical="top" wrapText="1"/>
    </ndxf>
  </rcc>
  <rfmt sheetId="7" s="1" sqref="M19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7" s="1" sqref="N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9:XFD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G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I20" start="0" length="0">
    <dxf>
      <font>
        <sz val="10"/>
        <color auto="1"/>
        <name val="Times New Roman Baltic"/>
        <family val="1"/>
        <charset val="186"/>
        <scheme val="none"/>
      </font>
    </dxf>
  </rfmt>
  <rcc rId="8282" sId="7" odxf="1" s="1" dxf="1">
    <nc r="J20" t="inlineStr">
      <is>
        <t xml:space="preserve">                    Ministerijos / Savivaldybės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numFmt numFmtId="164" formatCode="0.0"/>
      <alignment horizontal="left"/>
    </ndxf>
  </rcc>
  <rfmt sheetId="7" s="1" sqref="K20" start="0" length="0">
    <dxf>
      <font>
        <sz val="8"/>
        <color auto="1"/>
        <name val="Times New Roman Baltic"/>
        <charset val="186"/>
        <scheme val="none"/>
      </font>
      <alignment horizontal="left"/>
    </dxf>
  </rfmt>
  <rfmt sheetId="7" s="1" sqref="L20" start="0" length="0">
    <dxf>
      <font>
        <sz val="10"/>
        <color auto="1"/>
        <name val="Times New Roman Baltic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0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7" s="1" sqref="N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0:XFD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21" start="0" length="0">
    <dxf>
      <font>
        <sz val="8"/>
        <color auto="1"/>
        <name val="Times New Roman Baltic"/>
        <family val="1"/>
        <charset val="186"/>
        <scheme val="none"/>
      </font>
    </dxf>
  </rfmt>
  <rfmt sheetId="7" s="1" sqref="F21" start="0" length="0">
    <dxf>
      <font>
        <sz val="8"/>
        <color auto="1"/>
        <name val="Times New Roman Baltic"/>
        <family val="1"/>
        <charset val="186"/>
        <scheme val="none"/>
      </font>
      <alignment horizontal="center"/>
    </dxf>
  </rfmt>
  <rfmt sheetId="7" s="1" sqref="G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I21" start="0" length="0">
    <dxf>
      <font>
        <sz val="9"/>
        <color auto="1"/>
        <name val="Times New Roman Baltic"/>
        <family val="1"/>
        <charset val="186"/>
        <scheme val="none"/>
      </font>
      <alignment horizontal="center"/>
    </dxf>
  </rfmt>
  <rfmt sheetId="7" s="1" sqref="J21" start="0" length="0">
    <dxf>
      <font>
        <sz val="9"/>
        <color auto="1"/>
        <name val="Times New Roman Baltic"/>
        <family val="1"/>
        <charset val="186"/>
        <scheme val="none"/>
      </font>
      <alignment horizontal="center"/>
    </dxf>
  </rfmt>
  <rcc rId="8283" sId="7" odxf="1" s="1" dxf="1">
    <nc r="K21" t="inlineStr">
      <is>
        <t>Departamento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numFmt numFmtId="164" formatCode="0.0"/>
      <alignment horizontal="right"/>
    </ndxf>
  </rcc>
  <rfmt sheetId="7" s="1" sqref="L21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1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7" s="1" sqref="N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:XFD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J22" start="0" length="0">
    <dxf>
      <font>
        <sz val="10"/>
        <color auto="1"/>
        <name val="Times New Roman Baltic"/>
        <family val="1"/>
        <charset val="186"/>
        <scheme val="none"/>
      </font>
    </dxf>
  </rfmt>
  <rcc rId="8284" sId="7" odxf="1" s="1" dxf="1">
    <nc r="K22" t="inlineStr">
      <is>
        <t>Įstaigos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numFmt numFmtId="164" formatCode="0.0"/>
      <alignment horizontal="right"/>
    </ndxf>
  </rcc>
  <rfmt sheetId="7" s="1" sqref="L22" start="0" length="0">
    <dxf>
      <font>
        <sz val="10"/>
        <color auto="1"/>
        <name val="Times New Roman Baltic"/>
        <family val="1"/>
        <charset val="186"/>
        <scheme val="none"/>
      </font>
      <numFmt numFmtId="1" formatCode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2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7" s="1" sqref="N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2:XFD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D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E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F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G23" start="0" length="0">
    <dxf>
      <font>
        <sz val="8"/>
        <color auto="1"/>
        <name val="Times New Roman Baltic"/>
        <family val="1"/>
        <charset val="186"/>
        <scheme val="none"/>
      </font>
      <alignment horizontal="center" vertical="top"/>
    </dxf>
  </rfmt>
  <rfmt sheetId="7" sqref="H23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qref="I23" start="0" length="0">
    <dxf>
      <font>
        <sz val="10"/>
        <color auto="1"/>
        <name val="Times New Roman Baltic"/>
        <family val="1"/>
        <charset val="186"/>
        <scheme val="none"/>
      </font>
    </dxf>
  </rfmt>
  <rcc rId="8285" sId="7" odxf="1" dxf="1">
    <nc r="J23" t="inlineStr">
      <is>
        <t>Programos</t>
      </is>
    </nc>
    <odxf>
      <font>
        <sz val="10"/>
        <color auto="1"/>
        <name val="Arial"/>
        <charset val="186"/>
        <scheme val="none"/>
      </font>
      <alignment horizontal="general" vertical="bottom"/>
    </odxf>
    <ndxf>
      <font>
        <sz val="8"/>
        <color auto="1"/>
        <name val="Times New Roman Baltic"/>
        <charset val="186"/>
        <scheme val="none"/>
      </font>
      <alignment horizontal="right" vertical="top"/>
    </ndxf>
  </rcc>
  <rfmt sheetId="7" s="1" sqref="K23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L23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3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7" s="1" sqref="N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3:XFD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D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E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F24" start="0" length="0">
    <dxf>
      <font>
        <sz val="10"/>
        <color auto="1"/>
        <name val="Times New Roman Baltic"/>
        <family val="1"/>
        <charset val="186"/>
        <scheme val="none"/>
      </font>
    </dxf>
  </rfmt>
  <rcc rId="8286" sId="7" odxf="1" dxf="1">
    <nc r="G24" t="inlineStr">
      <is>
        <t>Finansavimo šaltinio</t>
      </is>
    </nc>
    <odxf>
      <font>
        <sz val="10"/>
        <color auto="1"/>
        <name val="Arial"/>
        <charset val="186"/>
        <scheme val="none"/>
      </font>
      <alignment horizontal="general" vertical="bottom"/>
      <border outline="0">
        <right/>
      </border>
    </odxf>
    <ndxf>
      <font>
        <sz val="8"/>
        <color auto="1"/>
        <name val="Times New Roman Baltic"/>
        <charset val="186"/>
        <scheme val="none"/>
      </font>
      <alignment horizontal="right" vertical="top"/>
      <border outline="0">
        <right style="hair">
          <color indexed="64"/>
        </right>
      </border>
    </ndxf>
  </rcc>
  <rfmt sheetId="7" sqref="H24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dxf>
  </rfmt>
  <rfmt sheetId="7" sqref="I24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qref="J24" start="0" length="0">
    <dxf>
      <font>
        <sz val="8"/>
        <color auto="1"/>
        <name val="Times New Roman Baltic"/>
        <charset val="186"/>
        <scheme val="none"/>
      </font>
      <alignment horizontal="right" vertical="top"/>
      <border outline="0">
        <top style="hair">
          <color indexed="64"/>
        </top>
      </border>
    </dxf>
  </rfmt>
  <rfmt sheetId="7" s="1" sqref="K24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4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4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7" s="1" sqref="N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4:XFD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D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E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F25" start="0" length="0">
    <dxf>
      <font>
        <sz val="10"/>
        <color auto="1"/>
        <name val="Times New Roman Baltic"/>
        <family val="1"/>
        <charset val="186"/>
        <scheme val="none"/>
      </font>
    </dxf>
  </rfmt>
  <rcc rId="8287" sId="7" odxf="1" dxf="1">
    <nc r="G25" t="inlineStr">
      <is>
        <t>Valstybės funkcijos</t>
      </is>
    </nc>
    <odxf>
      <font>
        <sz val="10"/>
        <color auto="1"/>
        <name val="Arial"/>
        <charset val="186"/>
        <scheme val="none"/>
      </font>
      <alignment horizontal="general" vertical="bottom"/>
    </odxf>
    <ndxf>
      <font>
        <sz val="8"/>
        <color auto="1"/>
        <name val="Times New Roman Baltic"/>
        <charset val="186"/>
        <scheme val="none"/>
      </font>
      <alignment horizontal="right" vertical="top"/>
    </ndxf>
  </rcc>
  <rfmt sheetId="7" s="1" sqref="I25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alignment horizontal="right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  <protection locked="0"/>
    </dxf>
  </rfmt>
  <rfmt sheetId="7" s="1" sqref="J25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5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5" start="0" length="0">
    <dxf>
      <font>
        <sz val="10"/>
        <color auto="1"/>
        <name val="Times New Roman Baltic"/>
        <family val="1"/>
        <charset val="186"/>
        <scheme val="none"/>
      </font>
      <numFmt numFmtId="3" formatCode="#,##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5" start="0" length="0">
    <dxf>
      <font>
        <b/>
        <sz val="11"/>
        <color auto="1"/>
        <name val="Times New Roman Baltic"/>
        <family val="1"/>
        <charset val="186"/>
        <scheme val="none"/>
      </font>
      <alignment horizontal="center" vertical="center" wrapText="1"/>
    </dxf>
  </rfmt>
  <rfmt sheetId="7" s="1" sqref="N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5:XFD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B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C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D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E26" start="0" length="0">
    <dxf>
      <font>
        <sz val="12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F26" start="0" length="0">
    <dxf>
      <font>
        <sz val="12"/>
        <color auto="1"/>
        <name val="Times New Roman Baltic"/>
        <family val="1"/>
        <charset val="186"/>
        <scheme val="none"/>
      </font>
      <alignment horizontal="center"/>
      <border outline="0">
        <bottom style="hair">
          <color indexed="64"/>
        </bottom>
      </border>
    </dxf>
  </rfmt>
  <rfmt sheetId="7" sqref="G26" start="0" length="0">
    <dxf>
      <font>
        <sz val="10"/>
        <color auto="1"/>
        <name val="Times New Roman Baltic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7" s="1" sqref="H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I26" start="0" length="0">
    <dxf>
      <font>
        <sz val="10"/>
        <color auto="1"/>
        <name val="Times New Roman Baltic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7" sqref="J26" start="0" length="0">
    <dxf>
      <font>
        <sz val="10"/>
        <color auto="1"/>
        <name val="Times New Roman Baltic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7" sqref="K26" start="0" length="0">
    <dxf>
      <font>
        <sz val="10"/>
        <color auto="1"/>
        <name val="Arial"/>
        <family val="2"/>
        <charset val="186"/>
        <scheme val="none"/>
      </font>
      <alignment horizontal="center" vertical="top"/>
      <border outline="0">
        <bottom style="hair">
          <color indexed="64"/>
        </bottom>
      </border>
    </dxf>
  </rfmt>
  <rcc rId="8288" sId="7" odxf="1" s="1" dxf="1">
    <nc r="L26" t="inlineStr">
      <is>
        <t>(eurais, ct)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numFmt numFmtId="164" formatCode="0.0"/>
      <alignment horizontal="right"/>
      <border outline="0">
        <bottom style="hair">
          <color indexed="64"/>
        </bottom>
      </border>
    </ndxf>
  </rcc>
  <rfmt sheetId="7" s="1" sqref="M2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center"/>
    </dxf>
  </rfmt>
  <rfmt sheetId="7" s="1" sqref="N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6:XFD26" start="0" length="0">
    <dxf>
      <font>
        <sz val="10"/>
        <color auto="1"/>
        <name val="Times New Roman Baltic"/>
        <family val="1"/>
        <charset val="186"/>
        <scheme val="none"/>
      </font>
    </dxf>
  </rfmt>
  <rcc rId="8289" sId="7" odxf="1" s="1" dxf="1">
    <nc r="A27" t="inlineStr">
      <is>
        <t>Išlaidų ekonominės klasifikacijos kodas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30" formatCode="@"/>
      <alignment horizontal="left" vertical="center" wrapText="1"/>
      <border outline="0">
        <left style="hair">
          <color indexed="64"/>
        </left>
        <top style="hair">
          <color indexed="64"/>
        </top>
      </border>
    </ndxf>
  </rcc>
  <rcc rId="8290" sId="7" odxf="1" s="1" dxf="1">
    <nc r="G27" t="inlineStr">
      <is>
        <t>Išlaidų pavadinimas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alignment horizontal="center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8291" sId="7" odxf="1" dxf="1">
    <nc r="H27" t="inlineStr">
      <is>
        <t>Eil. Nr.</t>
      </is>
    </nc>
    <odxf>
      <font>
        <b val="0"/>
        <sz val="10"/>
        <color auto="1"/>
        <name val="Arial"/>
        <charset val="186"/>
        <scheme val="none"/>
      </font>
      <alignment horizontal="general" vertical="bottom" wrapText="0"/>
      <border outline="0">
        <right/>
        <top/>
      </border>
    </odxf>
    <ndxf>
      <font>
        <b/>
        <sz val="9"/>
        <color auto="1"/>
        <name val="Times New Roman Baltic"/>
        <charset val="186"/>
        <scheme val="none"/>
      </font>
      <alignment horizontal="center" vertical="center" wrapText="1"/>
      <border outline="0">
        <right style="hair">
          <color indexed="64"/>
        </right>
        <top style="hair">
          <color indexed="64"/>
        </top>
      </border>
    </ndxf>
  </rcc>
  <rcc rId="8292" sId="7" odxf="1" dxf="1">
    <nc r="I27" t="inlineStr">
      <is>
        <t>Asignavimų planas, įskaitant patikslinimus</t>
      </is>
    </nc>
    <odxf>
      <font>
        <b val="0"/>
        <sz val="10"/>
        <color auto="1"/>
        <name val="Arial"/>
        <charset val="186"/>
        <scheme val="none"/>
      </font>
      <alignment horizontal="general" vertical="bottom" wrapText="0"/>
      <border outline="0">
        <left/>
        <top/>
        <bottom/>
      </border>
    </odxf>
    <ndxf>
      <font>
        <b/>
        <sz val="9"/>
        <color auto="1"/>
        <name val="Times New Roman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93" sId="7" odxf="1" s="1" dxf="1">
    <nc r="K27" t="inlineStr">
      <is>
        <t>Gauti asignavimai kartu su įskaitytu praėjusių metų lėšų likučiu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164" formatCode="0.0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8294" sId="7" odxf="1" s="1" dxf="1">
    <nc r="L27" t="inlineStr">
      <is>
        <t>Panaudoti asignavimai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164" formatCode="0.0"/>
      <alignment horizontal="center" vertical="center" wrapText="1"/>
      <border outline="0">
        <right style="hair">
          <color indexed="64"/>
        </right>
        <top style="hair">
          <color indexed="64"/>
        </top>
      </border>
    </ndxf>
  </rcc>
  <rfmt sheetId="7" s="1" sqref="M2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center"/>
    </dxf>
  </rfmt>
  <rfmt sheetId="7" s="1" sqref="N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7:XFD27" start="0" length="0">
    <dxf>
      <font>
        <sz val="10"/>
        <color auto="1"/>
        <name val="Times New Roman Baltic"/>
        <family val="1"/>
        <charset val="186"/>
        <scheme val="none"/>
      </font>
    </dxf>
  </rfmt>
  <rcc rId="8295" sId="7" odxf="1" s="1" dxf="1">
    <nc r="I28" t="inlineStr">
      <is>
        <t xml:space="preserve"> metams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30" formatCode="@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96" sId="7" odxf="1" s="1" dxf="1">
    <nc r="J28" t="inlineStr">
      <is>
        <t xml:space="preserve"> ataskaitiniam laikotarpiui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Times New Roman Baltic"/>
        <family val="1"/>
        <charset val="186"/>
        <scheme val="none"/>
      </font>
      <numFmt numFmtId="30" formatCode="@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M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8:XFD28" start="0" length="0">
    <dxf>
      <font>
        <sz val="10"/>
        <color auto="1"/>
        <name val="Times New Roman Baltic"/>
        <family val="1"/>
        <charset val="186"/>
        <scheme val="none"/>
      </font>
    </dxf>
  </rfmt>
  <rcc rId="8297" sId="7" odxf="1" s="1" dxf="1">
    <nc r="A29" t="inlineStr">
      <is>
        <t>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30" formatCode="@"/>
      <alignment horizontal="center"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298" sId="7" odxf="1" s="1" dxf="1">
    <nc r="G2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299" sId="7" odxf="1" s="1" dxf="1">
    <nc r="H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alignment horizontal="center" vertical="center" wrapText="1"/>
      <border outline="0">
        <right style="hair">
          <color indexed="64"/>
        </right>
        <bottom style="hair">
          <color indexed="64"/>
        </bottom>
      </border>
    </ndxf>
  </rcc>
  <rcc rId="8300" sId="7" odxf="1" s="1" dxf="1">
    <nc r="I29" t="inlineStr">
      <is>
        <t>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30" formatCode="@"/>
      <alignment horizontal="center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01" sId="7" odxf="1" s="1" dxf="1">
    <nc r="J29" t="inlineStr">
      <is>
        <t>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30" formatCode="@"/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02" sId="7" odxf="1" s="1" dxf="1" numFmtId="4">
    <nc r="K2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1" formatCode="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ndxf>
  </rcc>
  <rcc rId="8303" sId="7" odxf="1" s="1" dxf="1" numFmtId="4">
    <nc r="L2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"/>
        <family val="1"/>
        <charset val="186"/>
        <scheme val="none"/>
      </font>
      <numFmt numFmtId="1" formatCode="0"/>
      <alignment horizontal="center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M2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2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2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9:XFD29" start="0" length="0">
    <dxf>
      <font>
        <sz val="10"/>
        <color auto="1"/>
        <name val="Times New Roman Baltic"/>
        <family val="1"/>
        <charset val="186"/>
        <scheme val="none"/>
      </font>
    </dxf>
  </rfmt>
  <rcc rId="8304" sId="7" odxf="1" s="1" dxf="1">
    <nc r="A3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B3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C3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3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E3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0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305" sId="7" odxf="1" s="1" dxf="1">
    <nc r="G30" t="inlineStr">
      <is>
        <t>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06" sId="7" odxf="1" s="1" dxf="1">
    <nc r="H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07" sId="7" odxf="1" s="1" dxf="1">
    <nc r="I30">
      <f>SUM(I31+I42+I61+I82+I89+I109+I131+I150+I160)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08" sId="7" odxf="1" s="1" dxf="1">
    <nc r="J30">
      <f>SUM(J31+J42+J61+J82+J89+J109+J131+J150+J160)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09" sId="7" odxf="1" s="1" dxf="1">
    <nc r="K30">
      <f>SUM(K31+K42+K61+K82+K89+K109+K131+K150+K160)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10" sId="7" odxf="1" s="1" dxf="1">
    <nc r="L30">
      <f>SUM(L31+L42+L61+L82+L89+L109+L131+L150+L160)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0" start="0" length="0">
    <dxf>
      <font>
        <b/>
        <sz val="10"/>
        <color auto="1"/>
        <name val="Times New Roman Baltic"/>
        <charset val="186"/>
        <scheme val="none"/>
      </font>
    </dxf>
  </rfmt>
  <rfmt sheetId="7" s="1" sqref="N30" start="0" length="0">
    <dxf>
      <font>
        <b/>
        <sz val="10"/>
        <color auto="1"/>
        <name val="Times New Roman Baltic"/>
        <charset val="186"/>
        <scheme val="none"/>
      </font>
    </dxf>
  </rfmt>
  <rfmt sheetId="7" s="1" sqref="O30" start="0" length="0">
    <dxf>
      <font>
        <b/>
        <sz val="10"/>
        <color auto="1"/>
        <name val="Times New Roman Baltic"/>
        <charset val="186"/>
        <scheme val="none"/>
      </font>
    </dxf>
  </rfmt>
  <rfmt sheetId="7" s="1" sqref="P30" start="0" length="0">
    <dxf>
      <font>
        <b/>
        <sz val="10"/>
        <color auto="1"/>
        <name val="Times New Roman Baltic"/>
        <charset val="186"/>
        <scheme val="none"/>
      </font>
    </dxf>
  </rfmt>
  <rfmt sheetId="7" s="1" sqref="Q30" start="0" length="0">
    <dxf>
      <font>
        <b/>
        <sz val="10"/>
        <color auto="1"/>
        <name val="Times New Roman Baltic"/>
        <charset val="186"/>
        <scheme val="none"/>
      </font>
    </dxf>
  </rfmt>
  <rfmt sheetId="7" s="1" sqref="R30" start="0" length="0">
    <dxf>
      <font>
        <b/>
        <sz val="10"/>
        <color auto="1"/>
        <name val="Times New Roman Baltic"/>
        <charset val="186"/>
        <scheme val="none"/>
      </font>
    </dxf>
  </rfmt>
  <rfmt sheetId="7" s="1" sqref="A30:XFD30" start="0" length="0">
    <dxf>
      <font>
        <b/>
        <sz val="10"/>
        <color auto="1"/>
        <name val="Times New Roman Baltic"/>
        <charset val="186"/>
        <scheme val="none"/>
      </font>
    </dxf>
  </rfmt>
  <rcc rId="8311" sId="7" odxf="1" s="1" dxf="1">
    <nc r="A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12" sId="7" odxf="1" s="1" dxf="1">
    <nc r="B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C3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D3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dxf>
  </rfmt>
  <rfmt sheetId="7" s="1" sqref="E3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F3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313" sId="7" odxf="1" s="1" dxf="1">
    <nc r="G31" t="inlineStr">
      <is>
        <t xml:space="preserve">Darbo užmokestis ir socialinis draudimas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314" sId="7" odxf="1" s="1" dxf="1">
    <nc r="H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15" sId="7" odxf="1" s="1" dxf="1">
    <nc r="I31">
      <f>SUM(I32+I38)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16" sId="7" odxf="1" s="1" dxf="1">
    <nc r="J31">
      <f>SUM(J32+J38)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17" sId="7" odxf="1" s="1" dxf="1">
    <nc r="K31">
      <f>SUM(K32+K38)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8318" sId="7" odxf="1" s="1" dxf="1">
    <nc r="L31">
      <f>SUM(L32+L38)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M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1:XFD31" start="0" length="0">
    <dxf>
      <font>
        <sz val="10"/>
        <color auto="1"/>
        <name val="Times New Roman Baltic"/>
        <family val="1"/>
        <charset val="186"/>
        <scheme val="none"/>
      </font>
    </dxf>
  </rfmt>
  <rcc rId="8319" sId="7" odxf="1" s="1" dxf="1">
    <nc r="A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20" sId="7" odxf="1" s="1" dxf="1">
    <nc r="B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21" sId="7" odxf="1" s="1" dxf="1">
    <nc r="C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3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E3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322" sId="7" odxf="1" s="1" dxf="1">
    <nc r="G32" t="inlineStr">
      <is>
        <t>Darbo užmokestis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23" sId="7" odxf="1" s="1" dxf="1">
    <nc r="H3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24" sId="7" odxf="1" s="1" dxf="1">
    <nc r="I32">
      <f>SUM(I33)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25" sId="7" odxf="1" s="1" dxf="1">
    <nc r="J32">
      <f>SUM(J33)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26" sId="7" odxf="1" s="1" dxf="1">
    <nc r="K32">
      <f>SUM(K33)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27" sId="7" odxf="1" s="1" dxf="1">
    <nc r="L32">
      <f>SUM(L33)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3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32:XFD32" start="0" length="0">
    <dxf>
      <font>
        <sz val="10"/>
        <color auto="1"/>
        <name val="Times New Roman Baltic"/>
        <family val="1"/>
        <charset val="186"/>
        <scheme val="none"/>
      </font>
    </dxf>
  </rfmt>
  <rcc rId="8328" sId="7" odxf="1" s="1" dxf="1">
    <nc r="A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329" sId="7" odxf="1" s="1" dxf="1">
    <nc r="B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30" sId="7" odxf="1" s="1" dxf="1">
    <nc r="C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31" sId="7" odxf="1" s="1" dxf="1">
    <nc r="D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3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332" sId="7" odxf="1" s="1" dxf="1">
    <nc r="G33" t="inlineStr">
      <is>
        <t>Darbo užmokestis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33" sId="7" odxf="1" s="1" dxf="1">
    <nc r="H3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34" sId="7" odxf="1" s="1" dxf="1">
    <nc r="I33">
      <f>SUM(I34+I36)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35" sId="7" odxf="1" s="1" dxf="1">
    <nc r="J33">
      <f>SUM(J34)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36" sId="7" odxf="1" s="1" dxf="1">
    <nc r="K33">
      <f>SUM(K34)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37" sId="7" odxf="1" s="1" dxf="1">
    <nc r="L33">
      <f>SUM(L34)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3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3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3:XFD33" start="0" length="0">
    <dxf>
      <font>
        <sz val="10"/>
        <color auto="1"/>
        <name val="Times New Roman Baltic"/>
        <family val="1"/>
        <charset val="186"/>
        <scheme val="none"/>
      </font>
    </dxf>
  </rfmt>
  <rcc rId="8338" sId="7" odxf="1" s="1" dxf="1">
    <nc r="A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339" sId="7" odxf="1" s="1" dxf="1">
    <nc r="B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40" sId="7" odxf="1" s="1" dxf="1">
    <nc r="C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41" sId="7" odxf="1" s="1" dxf="1">
    <nc r="D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42" sId="7" odxf="1" s="1" dxf="1">
    <nc r="E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343" sId="7" odxf="1" s="1" dxf="1">
    <nc r="G34" t="inlineStr">
      <is>
        <t xml:space="preserve">Darbo užmokestis pinigais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44" sId="7" odxf="1" s="1" dxf="1">
    <nc r="H3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45" sId="7" odxf="1" s="1" dxf="1">
    <nc r="I34">
      <f>SUM(I35)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46" sId="7" odxf="1" s="1" dxf="1">
    <nc r="J34">
      <f>SUM(J35)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47" sId="7" odxf="1" s="1" dxf="1">
    <nc r="K34">
      <f>SUM(K35)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48" sId="7" odxf="1" s="1" dxf="1">
    <nc r="L34">
      <f>SUM(L35)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3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3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4:XFD34" start="0" length="0">
    <dxf>
      <font>
        <sz val="10"/>
        <color auto="1"/>
        <name val="Times New Roman Baltic"/>
        <family val="1"/>
        <charset val="186"/>
        <scheme val="none"/>
      </font>
    </dxf>
  </rfmt>
  <rcc rId="8349" sId="7" odxf="1" s="1" dxf="1">
    <nc r="A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350" sId="7" odxf="1" s="1" dxf="1">
    <nc r="B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51" sId="7" odxf="1" s="1" dxf="1">
    <nc r="C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52" sId="7" odxf="1" s="1" dxf="1">
    <nc r="D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53" sId="7" odxf="1" s="1" dxf="1">
    <nc r="E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54" sId="7" odxf="1" s="1" dxf="1">
    <nc r="F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55" sId="7" odxf="1" s="1" dxf="1">
    <nc r="G35" t="inlineStr">
      <is>
        <t xml:space="preserve">Darbo užmokestis pinigais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56" sId="7" odxf="1" s="1" dxf="1">
    <nc r="H35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3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3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5:XFD35" start="0" length="0">
    <dxf>
      <font>
        <sz val="10"/>
        <color auto="1"/>
        <name val="Times New Roman Baltic"/>
        <family val="1"/>
        <charset val="186"/>
        <scheme val="none"/>
      </font>
    </dxf>
  </rfmt>
  <rcc rId="8357" sId="7" odxf="1" s="1" dxf="1">
    <nc r="A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358" sId="7" odxf="1" s="1" dxf="1">
    <nc r="B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59" sId="7" odxf="1" s="1" dxf="1">
    <nc r="C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60" sId="7" odxf="1" s="1" dxf="1">
    <nc r="D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61" sId="7" odxf="1" s="1" dxf="1">
    <nc r="E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362" sId="7" odxf="1" s="1" dxf="1">
    <nc r="G36" t="inlineStr">
      <is>
        <t>Pajamos natūra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63" sId="7" odxf="1" s="1" dxf="1">
    <nc r="H3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64" sId="7" odxf="1" s="1" dxf="1">
    <nc r="I36">
      <f>I37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65" sId="7" odxf="1" s="1" dxf="1">
    <nc r="J36">
      <f>J37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66" sId="7" odxf="1" s="1" dxf="1">
    <nc r="K36">
      <f>K37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67" sId="7" odxf="1" s="1" dxf="1">
    <nc r="L36">
      <f>L37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3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3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6:XFD36" start="0" length="0">
    <dxf>
      <font>
        <sz val="10"/>
        <color auto="1"/>
        <name val="Times New Roman Baltic"/>
        <family val="1"/>
        <charset val="186"/>
        <scheme val="none"/>
      </font>
    </dxf>
  </rfmt>
  <rcc rId="8368" sId="7" odxf="1" s="1" dxf="1">
    <nc r="A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369" sId="7" odxf="1" s="1" dxf="1">
    <nc r="B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70" sId="7" odxf="1" s="1" dxf="1">
    <nc r="C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71" sId="7" odxf="1" s="1" dxf="1">
    <nc r="D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72" sId="7" odxf="1" s="1" dxf="1">
    <nc r="E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73" sId="7" odxf="1" s="1" dxf="1">
    <nc r="F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74" sId="7" odxf="1" s="1" dxf="1">
    <nc r="G37" t="inlineStr">
      <is>
        <t>Pajamos natūra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75" sId="7" odxf="1" s="1" dxf="1">
    <nc r="H37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3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3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3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3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7:XFD37" start="0" length="0">
    <dxf>
      <font>
        <sz val="10"/>
        <color auto="1"/>
        <name val="Times New Roman Baltic"/>
        <family val="1"/>
        <charset val="186"/>
        <scheme val="none"/>
      </font>
    </dxf>
  </rfmt>
  <rcc rId="8376" sId="7" odxf="1" s="1" dxf="1">
    <nc r="A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377" sId="7" odxf="1" s="1" dxf="1">
    <nc r="B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78" sId="7" odxf="1" s="1" dxf="1">
    <nc r="C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3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E3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379" sId="7" odxf="1" s="1" dxf="1">
    <nc r="G38" t="inlineStr">
      <is>
        <t xml:space="preserve">Socialinio draudimo įmokos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80" sId="7" odxf="1" s="1" dxf="1">
    <nc r="H38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81" sId="7" odxf="1" s="1" dxf="1">
    <nc r="I38">
      <f>I39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82" sId="7" odxf="1" s="1" dxf="1">
    <nc r="J38">
      <f>J39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83" sId="7" odxf="1" s="1" dxf="1">
    <nc r="K38">
      <f>K39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84" sId="7" odxf="1" s="1" dxf="1">
    <nc r="L38">
      <f>L39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3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3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3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8:XFD38" start="0" length="0">
    <dxf>
      <font>
        <sz val="10"/>
        <color auto="1"/>
        <name val="Times New Roman Baltic"/>
        <family val="1"/>
        <charset val="186"/>
        <scheme val="none"/>
      </font>
    </dxf>
  </rfmt>
  <rcc rId="8385" sId="7" odxf="1" s="1" dxf="1">
    <nc r="A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386" sId="7" odxf="1" s="1" dxf="1">
    <nc r="B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87" sId="7" odxf="1" s="1" dxf="1">
    <nc r="C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88" sId="7" odxf="1" s="1" dxf="1">
    <nc r="D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3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389" sId="7" odxf="1" s="1" dxf="1">
    <nc r="G39" t="inlineStr">
      <is>
        <t xml:space="preserve">Socialinio draudimo įmokos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90" sId="7" odxf="1" s="1" dxf="1">
    <nc r="H39">
      <v>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91" sId="7" odxf="1" s="1" dxf="1">
    <nc r="I39">
      <f>I40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92" sId="7" odxf="1" s="1" dxf="1">
    <nc r="J39">
      <f>J40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93" sId="7" odxf="1" s="1" dxf="1">
    <nc r="K39">
      <f>K40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94" sId="7" odxf="1" s="1" dxf="1">
    <nc r="L39">
      <f>L40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3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3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9:XFD39" start="0" length="0">
    <dxf>
      <font>
        <sz val="10"/>
        <color auto="1"/>
        <name val="Times New Roman Baltic"/>
        <family val="1"/>
        <charset val="186"/>
        <scheme val="none"/>
      </font>
    </dxf>
  </rfmt>
  <rcc rId="8395" sId="7" odxf="1" s="1" dxf="1">
    <nc r="A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396" sId="7" odxf="1" s="1" dxf="1">
    <nc r="B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97" sId="7" odxf="1" s="1" dxf="1">
    <nc r="C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398" sId="7" odxf="1" s="1" dxf="1">
    <nc r="D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399" sId="7" odxf="1" s="1" dxf="1">
    <nc r="E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4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400" sId="7" odxf="1" s="1" dxf="1">
    <nc r="G40" t="inlineStr">
      <is>
        <t xml:space="preserve">Socialinio draudimo įmokos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01" sId="7" odxf="1" s="1" dxf="1">
    <nc r="H40">
      <v>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02" sId="7" odxf="1" s="1" dxf="1">
    <nc r="I40">
      <f>I41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03" sId="7" odxf="1" s="1" dxf="1">
    <nc r="J40">
      <f>J41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04" sId="7" odxf="1" s="1" dxf="1">
    <nc r="K40">
      <f>K41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05" sId="7" odxf="1" s="1" dxf="1">
    <nc r="L40">
      <f>L41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4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4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4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40:XFD40" start="0" length="0">
    <dxf>
      <font>
        <sz val="10"/>
        <color auto="1"/>
        <name val="Times New Roman Baltic"/>
        <family val="1"/>
        <charset val="186"/>
        <scheme val="none"/>
      </font>
    </dxf>
  </rfmt>
  <rcc rId="8406" sId="7" odxf="1" s="1" dxf="1">
    <nc r="A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407" sId="7" odxf="1" s="1" dxf="1">
    <nc r="B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08" sId="7" odxf="1" s="1" dxf="1">
    <nc r="C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09" sId="7" odxf="1" s="1" dxf="1">
    <nc r="D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10" sId="7" odxf="1" s="1" dxf="1">
    <nc r="E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11" sId="7" odxf="1" s="1" dxf="1">
    <nc r="F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12" sId="7" odxf="1" s="1" dxf="1">
    <nc r="G41" t="inlineStr">
      <is>
        <t xml:space="preserve">Socialinio draudimo įmokos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13" sId="7" odxf="1" s="1" dxf="1">
    <nc r="H41">
      <v>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4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4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S4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41:XFD41" start="0" length="0">
    <dxf>
      <font>
        <sz val="10"/>
        <color auto="1"/>
        <name val="Times New Roman Baltic"/>
        <family val="1"/>
        <charset val="186"/>
        <scheme val="none"/>
      </font>
    </dxf>
  </rfmt>
  <rcc rId="8414" sId="7" odxf="1" s="1" dxf="1">
    <nc r="A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415" sId="7" odxf="1" s="1" dxf="1">
    <nc r="B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C4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D4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dxf>
  </rfmt>
  <rfmt sheetId="7" s="1" sqref="E4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F4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416" sId="7" odxf="1" s="1" dxf="1">
    <nc r="G42" t="inlineStr">
      <is>
        <t>Prekių ir paslaugų įsigijimo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417" sId="7" odxf="1" s="1" dxf="1">
    <nc r="H42">
      <v>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18" sId="7" odxf="1" s="1" dxf="1">
    <nc r="I42">
      <f>I43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419" sId="7" odxf="1" s="1" dxf="1">
    <nc r="J42">
      <f>J43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420" sId="7" odxf="1" s="1" dxf="1">
    <nc r="K42">
      <f>K43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421" sId="7" odxf="1" s="1" dxf="1">
    <nc r="L42">
      <f>L43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M4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4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4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S4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42:XFD42" start="0" length="0">
    <dxf>
      <font>
        <sz val="10"/>
        <color auto="1"/>
        <name val="Times New Roman Baltic"/>
        <family val="1"/>
        <charset val="186"/>
        <scheme val="none"/>
      </font>
    </dxf>
  </rfmt>
  <rcc rId="8422" sId="7" odxf="1" s="1" dxf="1">
    <nc r="A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423" sId="7" odxf="1" s="1" dxf="1">
    <nc r="B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24" sId="7" odxf="1" s="1" dxf="1">
    <nc r="C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4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E4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4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425" sId="7" odxf="1" s="1" dxf="1">
    <nc r="G43" t="inlineStr">
      <is>
        <t>Prekių ir paslaugų įsigijimo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426" sId="7" odxf="1" s="1" dxf="1">
    <nc r="H43">
      <v>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27" sId="7" odxf="1" s="1" dxf="1">
    <nc r="I43">
      <f>I44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28" sId="7" odxf="1" s="1" dxf="1">
    <nc r="J43">
      <f>J44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29" sId="7" odxf="1" s="1" dxf="1">
    <nc r="K43">
      <f>K44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30" sId="7" odxf="1" s="1" dxf="1">
    <nc r="L43">
      <f>L44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4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S4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43:XFD43" start="0" length="0">
    <dxf>
      <font>
        <sz val="10"/>
        <color auto="1"/>
        <name val="Times New Roman Baltic"/>
        <family val="1"/>
        <charset val="186"/>
        <scheme val="none"/>
      </font>
    </dxf>
  </rfmt>
  <rcc rId="8431" sId="7" odxf="1" s="1" dxf="1">
    <nc r="A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432" sId="7" odxf="1" s="1" dxf="1">
    <nc r="B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33" sId="7" odxf="1" s="1" dxf="1">
    <nc r="C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34" sId="7" odxf="1" s="1" dxf="1">
    <nc r="D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4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4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435" sId="7" odxf="1" s="1" dxf="1">
    <nc r="G44" t="inlineStr">
      <is>
        <t>Prekių ir paslaugų įsigijimo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436" sId="7" odxf="1" s="1" dxf="1">
    <nc r="H44">
      <v>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37" sId="7" odxf="1" s="1" dxf="1">
    <nc r="I44">
      <f>I45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38" sId="7" odxf="1" s="1" dxf="1">
    <nc r="J44">
      <f>J45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39" sId="7" odxf="1" s="1" dxf="1">
    <nc r="K44">
      <f>K45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440" sId="7" odxf="1" s="1" dxf="1">
    <nc r="L44">
      <f>L45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M4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4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44:XFD44" start="0" length="0">
    <dxf>
      <font>
        <sz val="10"/>
        <color auto="1"/>
        <name val="Times New Roman Baltic"/>
        <family val="1"/>
        <charset val="186"/>
        <scheme val="none"/>
      </font>
    </dxf>
  </rfmt>
  <rcc rId="8441" sId="7" odxf="1" s="1" dxf="1">
    <nc r="A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442" sId="7" odxf="1" s="1" dxf="1">
    <nc r="B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443" sId="7" odxf="1" s="1" dxf="1">
    <nc r="C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444" sId="7" odxf="1" s="1" dxf="1">
    <nc r="D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8445" sId="7" odxf="1" s="1" dxf="1">
    <nc r="E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fmt sheetId="7" s="1" sqref="F4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8446" sId="7" odxf="1" s="1" dxf="1">
    <nc r="G45" t="inlineStr">
      <is>
        <t>Prekių ir paslaugų įsigijimo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447" sId="7" odxf="1" s="1" dxf="1">
    <nc r="H45">
      <v>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48" sId="7" odxf="1" s="1" dxf="1">
    <nc r="I45">
      <f>SUM(I46:I60)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8449" sId="7" odxf="1" s="1" dxf="1">
    <nc r="J45">
      <f>SUM(J46:J60)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8450" sId="7" odxf="1" s="1" dxf="1">
    <nc r="K45">
      <f>SUM(K46:K60)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8451" sId="7" odxf="1" s="1" dxf="1">
    <nc r="L45">
      <f>SUM(L46:L60)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7" s="1" sqref="M4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4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45:XFD45" start="0" length="0">
    <dxf>
      <font>
        <sz val="10"/>
        <color auto="1"/>
        <name val="Times New Roman Baltic"/>
        <family val="1"/>
        <charset val="186"/>
        <scheme val="none"/>
      </font>
    </dxf>
  </rfmt>
  <rcc rId="8452" sId="7" odxf="1" s="1" dxf="1">
    <nc r="A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453" sId="7" odxf="1" s="1" dxf="1">
    <nc r="B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54" sId="7" odxf="1" s="1" dxf="1">
    <nc r="C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55" sId="7" odxf="1" s="1" dxf="1">
    <nc r="D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56" sId="7" odxf="1" s="1" dxf="1">
    <nc r="E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57" sId="7" odxf="1" s="1" dxf="1" numFmtId="4">
    <nc r="F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58" sId="7" odxf="1" s="1" dxf="1">
    <nc r="G46" t="inlineStr">
      <is>
        <t>Mitybos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59" sId="7" odxf="1" s="1" dxf="1">
    <nc r="H46">
      <v>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4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4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46:XFD46" start="0" length="0">
    <dxf>
      <font>
        <sz val="10"/>
        <color auto="1"/>
        <name val="Times New Roman Baltic"/>
        <family val="1"/>
        <charset val="186"/>
        <scheme val="none"/>
      </font>
    </dxf>
  </rfmt>
  <rcc rId="8460" sId="7" odxf="1" s="1" dxf="1">
    <nc r="A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461" sId="7" odxf="1" s="1" dxf="1">
    <nc r="B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62" sId="7" odxf="1" s="1" dxf="1">
    <nc r="C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63" sId="7" odxf="1" s="1" dxf="1">
    <nc r="D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64" sId="7" odxf="1" s="1" dxf="1">
    <nc r="E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65" sId="7" odxf="1" s="1" dxf="1">
    <nc r="F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66" sId="7" odxf="1" s="1" dxf="1">
    <nc r="G47" t="inlineStr">
      <is>
        <t>Medikamentų ir medicininių prekių bei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67" sId="7" odxf="1" s="1" dxf="1">
    <nc r="H47">
      <v>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4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4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47:XFD47" start="0" length="0">
    <dxf>
      <font>
        <sz val="10"/>
        <color auto="1"/>
        <name val="Times New Roman Baltic"/>
        <family val="1"/>
        <charset val="186"/>
        <scheme val="none"/>
      </font>
    </dxf>
  </rfmt>
  <rcc rId="8468" sId="7" odxf="1" s="1" dxf="1">
    <nc r="A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469" sId="7" odxf="1" s="1" dxf="1">
    <nc r="B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70" sId="7" odxf="1" s="1" dxf="1">
    <nc r="C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71" sId="7" odxf="1" s="1" dxf="1">
    <nc r="D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72" sId="7" odxf="1" s="1" dxf="1">
    <nc r="E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73" sId="7" odxf="1" s="1" dxf="1">
    <nc r="F4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74" sId="7" odxf="1" s="1" dxf="1">
    <nc r="G48" t="inlineStr">
      <is>
        <t>Ryšių įrangos ir ryšių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75" sId="7" odxf="1" s="1" dxf="1">
    <nc r="H48">
      <v>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4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4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48:XFD48" start="0" length="0">
    <dxf>
      <font>
        <sz val="10"/>
        <color auto="1"/>
        <name val="Times New Roman Baltic"/>
        <family val="1"/>
        <charset val="186"/>
        <scheme val="none"/>
      </font>
    </dxf>
  </rfmt>
  <rcc rId="8476" sId="7" odxf="1" s="1" dxf="1">
    <nc r="A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477" sId="7" odxf="1" s="1" dxf="1">
    <nc r="B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78" sId="7" odxf="1" s="1" dxf="1">
    <nc r="C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79" sId="7" odxf="1" s="1" dxf="1">
    <nc r="D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80" sId="7" odxf="1" s="1" dxf="1">
    <nc r="E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81" sId="7" odxf="1" s="1" dxf="1">
    <nc r="F4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82" sId="7" odxf="1" s="1" dxf="1">
    <nc r="G49" t="inlineStr">
      <is>
        <t>Transporto išlaikymo  ir transporto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83" sId="7" odxf="1" s="1" dxf="1">
    <nc r="H49">
      <v>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4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4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4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4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4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4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49:XFD49" start="0" length="0">
    <dxf>
      <font>
        <sz val="10"/>
        <color auto="1"/>
        <name val="Times New Roman Baltic"/>
        <family val="1"/>
        <charset val="186"/>
        <scheme val="none"/>
      </font>
    </dxf>
  </rfmt>
  <rcc rId="8484" sId="7" odxf="1" s="1" dxf="1">
    <nc r="A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485" sId="7" odxf="1" s="1" dxf="1">
    <nc r="B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486" sId="7" odxf="1" s="1" dxf="1">
    <nc r="C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487" sId="7" odxf="1" s="1" dxf="1">
    <nc r="D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488" sId="7" odxf="1" s="1" dxf="1">
    <nc r="E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489" sId="7" odxf="1" s="1" dxf="1">
    <nc r="F50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8490" sId="7" odxf="1" s="1" dxf="1">
    <nc r="G50" t="inlineStr">
      <is>
        <t>Aprangos ir patalynės įsigijimo bei priežiūros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491" sId="7" odxf="1" s="1" dxf="1">
    <nc r="H50">
      <v>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0:XFD50" start="0" length="0">
    <dxf>
      <font>
        <sz val="10"/>
        <color auto="1"/>
        <name val="Times New Roman Baltic"/>
        <family val="1"/>
        <charset val="186"/>
        <scheme val="none"/>
      </font>
    </dxf>
  </rfmt>
  <rcc rId="8492" sId="7" odxf="1" s="1" dxf="1">
    <nc r="A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493" sId="7" odxf="1" s="1" dxf="1">
    <nc r="B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94" sId="7" odxf="1" s="1" dxf="1">
    <nc r="C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95" sId="7" odxf="1" s="1" dxf="1">
    <nc r="D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96" sId="7" odxf="1" s="1" dxf="1">
    <nc r="E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97" sId="7" odxf="1" s="1" dxf="1">
    <nc r="F51">
      <v>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498" sId="7" odxf="1" s="1" dxf="1">
    <nc r="G51" t="inlineStr">
      <is>
        <t>Komandiruočių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499" sId="7" odxf="1" s="1" dxf="1">
    <nc r="H51">
      <v>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1:XFD51" start="0" length="0">
    <dxf>
      <font>
        <sz val="10"/>
        <color auto="1"/>
        <name val="Times New Roman Baltic"/>
        <family val="1"/>
        <charset val="186"/>
        <scheme val="none"/>
      </font>
    </dxf>
  </rfmt>
  <rcc rId="8500" sId="7" odxf="1" s="1" dxf="1">
    <nc r="A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501" sId="7" odxf="1" s="1" dxf="1">
    <nc r="B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8502" sId="7" odxf="1" s="1" dxf="1">
    <nc r="C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8503" sId="7" odxf="1" s="1" dxf="1">
    <nc r="D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8504" sId="7" odxf="1" s="1" dxf="1">
    <nc r="E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8505" sId="7" odxf="1" s="1" dxf="1">
    <nc r="F52">
      <v>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8506" sId="7" odxf="1" s="1" dxf="1">
    <nc r="G52" t="inlineStr">
      <is>
        <t>Gyvenamųjų vietovių viešojo ūkio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8507" sId="7" odxf="1" s="1" dxf="1">
    <nc r="H52">
      <v>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7" s="1" sqref="J5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2:XFD52" start="0" length="0">
    <dxf>
      <font>
        <sz val="10"/>
        <color auto="1"/>
        <name val="Times New Roman Baltic"/>
        <family val="1"/>
        <charset val="186"/>
        <scheme val="none"/>
      </font>
    </dxf>
  </rfmt>
  <rcc rId="8508" sId="7" odxf="1" s="1" dxf="1">
    <nc r="A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09" sId="7" odxf="1" s="1" dxf="1">
    <nc r="B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10" sId="7" odxf="1" s="1" dxf="1">
    <nc r="C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11" sId="7" odxf="1" s="1" dxf="1">
    <nc r="D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12" sId="7" odxf="1" s="1" dxf="1">
    <nc r="E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13" sId="7" odxf="1" s="1" dxf="1">
    <nc r="F53">
      <v>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14" sId="7" odxf="1" s="1" dxf="1">
    <nc r="G53" t="inlineStr">
      <is>
        <t xml:space="preserve"> Materialiojo ir nematerialiojo turto nuomos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left" vertical="top" wrapText="1"/>
      <border outline="0">
        <top style="hair">
          <color indexed="64"/>
        </top>
        <bottom style="hair">
          <color indexed="64"/>
        </bottom>
      </border>
    </ndxf>
  </rcc>
  <rcc rId="8515" sId="7" odxf="1" s="1" dxf="1">
    <nc r="H53">
      <v>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3:XFD53" start="0" length="0">
    <dxf>
      <font>
        <sz val="10"/>
        <color auto="1"/>
        <name val="Times New Roman Baltic"/>
        <family val="1"/>
        <charset val="186"/>
        <scheme val="none"/>
      </font>
    </dxf>
  </rfmt>
  <rcc rId="8516" sId="7" odxf="1" s="1" dxf="1">
    <nc r="A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17" sId="7" odxf="1" s="1" dxf="1">
    <nc r="B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18" sId="7" odxf="1" s="1" dxf="1">
    <nc r="C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19" sId="7" odxf="1" s="1" dxf="1">
    <nc r="D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20" sId="7" odxf="1" s="1" dxf="1">
    <nc r="E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21" sId="7" odxf="1" s="1" dxf="1">
    <nc r="F54">
      <v>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22" sId="7" odxf="1" s="1" dxf="1">
    <nc r="G54" t="inlineStr">
      <is>
        <t>Materialiojo turto paprastojo remonto prekių ir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23" sId="7" odxf="1" s="1" dxf="1">
    <nc r="H54">
      <v>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4:XFD54" start="0" length="0">
    <dxf>
      <font>
        <sz val="10"/>
        <color auto="1"/>
        <name val="Times New Roman Baltic"/>
        <family val="1"/>
        <charset val="186"/>
        <scheme val="none"/>
      </font>
    </dxf>
  </rfmt>
  <rcc rId="8524" sId="7" odxf="1" s="1" dxf="1">
    <nc r="A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25" sId="7" odxf="1" s="1" dxf="1">
    <nc r="B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26" sId="7" odxf="1" s="1" dxf="1">
    <nc r="C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27" sId="7" odxf="1" s="1" dxf="1">
    <nc r="D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28" sId="7" odxf="1" s="1" dxf="1">
    <nc r="E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29" sId="7" odxf="1" s="1" dxf="1">
    <nc r="F55">
      <v>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30" sId="7" odxf="1" s="1" dxf="1">
    <nc r="G55" t="inlineStr">
      <is>
        <t>Kvalifikacijos kėlimo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31" sId="7" odxf="1" s="1" dxf="1">
    <nc r="H55">
      <v>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5:XFD55" start="0" length="0">
    <dxf>
      <font>
        <sz val="10"/>
        <color auto="1"/>
        <name val="Times New Roman Baltic"/>
        <family val="1"/>
        <charset val="186"/>
        <scheme val="none"/>
      </font>
    </dxf>
  </rfmt>
  <rcc rId="8532" sId="7" odxf="1" s="1" dxf="1">
    <nc r="A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33" sId="7" odxf="1" s="1" dxf="1">
    <nc r="B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34" sId="7" odxf="1" s="1" dxf="1">
    <nc r="C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35" sId="7" odxf="1" s="1" dxf="1">
    <nc r="D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36" sId="7" odxf="1" s="1" dxf="1">
    <nc r="E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37" sId="7" odxf="1" s="1" dxf="1">
    <nc r="F56">
      <v>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38" sId="7" odxf="1" s="1" dxf="1">
    <nc r="G56" t="inlineStr">
      <is>
        <t>Ekspertų ir konsultantų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39" sId="7" odxf="1" s="1" dxf="1">
    <nc r="H56">
      <v>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6:XFD56" start="0" length="0">
    <dxf>
      <font>
        <sz val="10"/>
        <color auto="1"/>
        <name val="Times New Roman Baltic"/>
        <family val="1"/>
        <charset val="186"/>
        <scheme val="none"/>
      </font>
    </dxf>
  </rfmt>
  <rcc rId="8540" sId="7" odxf="1" s="1" dxf="1">
    <nc r="A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41" sId="7" odxf="1" s="1" dxf="1">
    <nc r="B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42" sId="7" odxf="1" s="1" dxf="1">
    <nc r="C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43" sId="7" odxf="1" s="1" dxf="1">
    <nc r="D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44" sId="7" odxf="1" s="1" dxf="1">
    <nc r="E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45" sId="7" odxf="1" s="1" dxf="1">
    <nc r="F57">
      <v>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46" sId="7" odxf="1" s="1" dxf="1">
    <nc r="G57" t="inlineStr">
      <is>
        <t>Komunalinių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47" sId="7" odxf="1" s="1" dxf="1">
    <nc r="H57">
      <v>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7:XFD57" start="0" length="0">
    <dxf>
      <font>
        <sz val="10"/>
        <color auto="1"/>
        <name val="Times New Roman Baltic"/>
        <family val="1"/>
        <charset val="186"/>
        <scheme val="none"/>
      </font>
    </dxf>
  </rfmt>
  <rcc rId="8548" sId="7" odxf="1" s="1" dxf="1">
    <nc r="A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49" sId="7" odxf="1" s="1" dxf="1">
    <nc r="B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50" sId="7" odxf="1" s="1" dxf="1">
    <nc r="C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51" sId="7" odxf="1" s="1" dxf="1">
    <nc r="D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52" sId="7" odxf="1" s="1" dxf="1">
    <nc r="E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53" sId="7" odxf="1" s="1" dxf="1">
    <nc r="F58">
      <v>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54" sId="7" odxf="1" s="1" dxf="1">
    <nc r="G58" t="inlineStr">
      <is>
        <t>Informacinių technologijų prekių ir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55" sId="7" odxf="1" s="1" dxf="1">
    <nc r="H58">
      <v>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8:XFD58" start="0" length="0">
    <dxf>
      <font>
        <sz val="10"/>
        <color auto="1"/>
        <name val="Times New Roman Baltic"/>
        <family val="1"/>
        <charset val="186"/>
        <scheme val="none"/>
      </font>
    </dxf>
  </rfmt>
  <rcc rId="8556" sId="7" odxf="1" s="1" dxf="1">
    <nc r="A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57" sId="7" odxf="1" s="1" dxf="1">
    <nc r="B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58" sId="7" odxf="1" s="1" dxf="1">
    <nc r="C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59" sId="7" odxf="1" s="1" dxf="1">
    <nc r="D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60" sId="7" odxf="1" s="1" dxf="1">
    <nc r="E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61" sId="7" odxf="1" s="1" dxf="1">
    <nc r="F59">
      <v>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62" sId="7" odxf="1" s="1" dxf="1">
    <nc r="G59" t="inlineStr">
      <is>
        <t>Reprezentacinės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63" sId="7" odxf="1" s="1" dxf="1">
    <nc r="H59">
      <v>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5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5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5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5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5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5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59:XFD59" start="0" length="0">
    <dxf>
      <font>
        <sz val="10"/>
        <color auto="1"/>
        <name val="Times New Roman Baltic"/>
        <family val="1"/>
        <charset val="186"/>
        <scheme val="none"/>
      </font>
    </dxf>
  </rfmt>
  <rcc rId="8564" sId="7" odxf="1" s="1" dxf="1">
    <nc r="A6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65" sId="7" odxf="1" s="1" dxf="1">
    <nc r="B6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66" sId="7" odxf="1" s="1" dxf="1">
    <nc r="C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67" sId="7" odxf="1" s="1" dxf="1">
    <nc r="D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68" sId="7" odxf="1" s="1" dxf="1">
    <nc r="E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69" sId="7" odxf="1" s="1" dxf="1">
    <nc r="F60">
      <v>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70" sId="7" odxf="1" s="1" dxf="1">
    <nc r="G60" t="inlineStr">
      <is>
        <t>Kitų prekių ir paslaugų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71" sId="7" odxf="1" s="1" dxf="1">
    <nc r="H60">
      <v>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6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6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0:XFD60" start="0" length="0">
    <dxf>
      <font>
        <sz val="10"/>
        <color auto="1"/>
        <name val="Times New Roman Baltic"/>
        <family val="1"/>
        <charset val="186"/>
        <scheme val="none"/>
      </font>
    </dxf>
  </rfmt>
  <rcc rId="8572" sId="7" odxf="1" s="1" dxf="1">
    <nc r="A6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left style="hair">
          <color indexed="64"/>
        </left>
        <bottom style="hair">
          <color indexed="64"/>
        </bottom>
      </border>
    </ndxf>
  </rcc>
  <rcc rId="8573" sId="7" odxf="1" s="1" dxf="1">
    <nc r="B6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C61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D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E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6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574" sId="7" odxf="1" s="1" dxf="1">
    <nc r="G61" t="inlineStr">
      <is>
        <t>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bottom style="hair">
          <color indexed="64"/>
        </bottom>
      </border>
    </ndxf>
  </rcc>
  <rcc rId="8575" sId="7" odxf="1" s="1" dxf="1">
    <nc r="H61">
      <v>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76" sId="7" odxf="1" s="1" dxf="1">
    <nc r="I61">
      <f>I62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577" sId="7" odxf="1" s="1" dxf="1">
    <nc r="J61">
      <f>J62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578" sId="7" odxf="1" s="1" dxf="1">
    <nc r="K61">
      <f>K62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579" sId="7" odxf="1" s="1" dxf="1">
    <nc r="L61">
      <f>L62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M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S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61:XFD61" start="0" length="0">
    <dxf>
      <font>
        <sz val="10"/>
        <color auto="1"/>
        <name val="Times New Roman Baltic"/>
        <family val="1"/>
        <charset val="186"/>
        <scheme val="none"/>
      </font>
    </dxf>
  </rfmt>
  <rcc rId="8580" sId="7" odxf="1" s="1" dxf="1">
    <nc r="A6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81" sId="7" odxf="1" s="1" dxf="1">
    <nc r="B6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82" sId="7" odxf="1" s="1" dxf="1">
    <nc r="C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6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6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6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583" sId="7" odxf="1" s="1" dxf="1">
    <nc r="G62" t="inlineStr">
      <is>
        <t xml:space="preserve">Palūkanos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84" sId="7" odxf="1" s="1" dxf="1">
    <nc r="H62">
      <v>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85" sId="7" odxf="1" s="1" dxf="1">
    <nc r="I62">
      <f>SUM(I63+I68+I73)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86" sId="7" odxf="1" s="1" dxf="1">
    <nc r="J62">
      <f>SUM(J63+J68+J73)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87" sId="7" odxf="1" s="1" dxf="1">
    <nc r="K62">
      <f>SUM(K63+K68+K73)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88" sId="7" odxf="1" s="1" dxf="1">
    <nc r="L62">
      <f>SUM(L63+L68+L73)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6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6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S6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2:XFD62" start="0" length="0">
    <dxf>
      <font>
        <sz val="10"/>
        <color auto="1"/>
        <name val="Times New Roman Baltic"/>
        <family val="1"/>
        <charset val="186"/>
        <scheme val="none"/>
      </font>
    </dxf>
  </rfmt>
  <rcc rId="8589" sId="7" odxf="1" s="1" dxf="1">
    <nc r="A6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90" sId="7" odxf="1" s="1" dxf="1">
    <nc r="B6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91" sId="7" odxf="1" s="1" dxf="1">
    <nc r="C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92" sId="7" odxf="1" s="1" dxf="1">
    <nc r="D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6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6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593" sId="7" odxf="1" s="1" dxf="1">
    <nc r="G63" t="inlineStr">
      <is>
        <t>Palūkanos nerezidentams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594" sId="7" odxf="1" s="1" dxf="1">
    <nc r="H63">
      <v>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95" sId="7" odxf="1" s="1" dxf="1">
    <nc r="I63">
      <f>I64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96" sId="7" odxf="1" s="1" dxf="1">
    <nc r="J63">
      <f>J64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597" sId="7" odxf="1" s="1" dxf="1">
    <nc r="K63">
      <f>K64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598" sId="7" odxf="1" s="1" dxf="1">
    <nc r="L63">
      <f>L64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6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6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3:XFD63" start="0" length="0">
    <dxf>
      <font>
        <sz val="10"/>
        <color auto="1"/>
        <name val="Times New Roman Baltic"/>
        <family val="1"/>
        <charset val="186"/>
        <scheme val="none"/>
      </font>
    </dxf>
  </rfmt>
  <rcc rId="8599" sId="7" odxf="1" s="1" dxf="1">
    <nc r="A6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00" sId="7" odxf="1" s="1" dxf="1">
    <nc r="B6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01" sId="7" odxf="1" s="1" dxf="1">
    <nc r="C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02" sId="7" odxf="1" s="1" dxf="1">
    <nc r="D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03" sId="7" odxf="1" s="1" dxf="1">
    <nc r="E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6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604" sId="7" odxf="1" s="1" dxf="1">
    <nc r="G64" t="inlineStr">
      <is>
        <t>Palūkanos nerezidentams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605" sId="7" odxf="1" s="1" dxf="1">
    <nc r="H64">
      <v>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06" sId="7" odxf="1" s="1" dxf="1">
    <nc r="I64">
      <f>SUM(I65:I67)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07" sId="7" odxf="1" s="1" dxf="1">
    <nc r="J64">
      <f>SUM(J65:J67)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08" sId="7" odxf="1" s="1" dxf="1">
    <nc r="K64">
      <f>SUM(K65:K67)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09" sId="7" odxf="1" s="1" dxf="1">
    <nc r="L64">
      <f>SUM(L65:L67)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6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6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4:XFD64" start="0" length="0">
    <dxf>
      <font>
        <sz val="10"/>
        <color auto="1"/>
        <name val="Times New Roman Baltic"/>
        <family val="1"/>
        <charset val="186"/>
        <scheme val="none"/>
      </font>
    </dxf>
  </rfmt>
  <rcc rId="8610" sId="7" odxf="1" s="1" dxf="1">
    <nc r="A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11" sId="7" odxf="1" s="1" dxf="1">
    <nc r="B6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12" sId="7" odxf="1" s="1" dxf="1">
    <nc r="C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13" sId="7" odxf="1" s="1" dxf="1">
    <nc r="D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14" sId="7" odxf="1" s="1" dxf="1">
    <nc r="E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15" sId="7" odxf="1" s="1" dxf="1">
    <nc r="F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16" sId="7" odxf="1" s="1" dxf="1">
    <nc r="G65" t="inlineStr">
      <is>
        <t>Asignavimų valdytojų sumokėtos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617" sId="7" odxf="1" s="1" dxf="1">
    <nc r="H65">
      <v>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7" s="1" sqref="N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7" s="1" sqref="O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7" s="1" sqref="P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7" sqref="Q6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6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5:XFD65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cc rId="8618" sId="7" odxf="1" s="1" dxf="1">
    <nc r="A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19" sId="7" odxf="1" s="1" dxf="1">
    <nc r="B6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620" sId="7" odxf="1" s="1" dxf="1">
    <nc r="C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621" sId="7" odxf="1" s="1" dxf="1">
    <nc r="D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622" sId="7" odxf="1" s="1" dxf="1">
    <nc r="E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623" sId="7" odxf="1" s="1" dxf="1">
    <nc r="F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8624" sId="7" odxf="1" s="1" dxf="1">
    <nc r="G66" t="inlineStr">
      <is>
        <t>Finansų ministerijos sumokėtos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625" sId="7" odxf="1" s="1" dxf="1">
    <nc r="H66">
      <v>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6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6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6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6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M6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6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6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6:XFD66" start="0" length="0">
    <dxf>
      <font>
        <sz val="10"/>
        <color auto="1"/>
        <name val="Times New Roman Baltic"/>
        <family val="1"/>
        <charset val="186"/>
        <scheme val="none"/>
      </font>
    </dxf>
  </rfmt>
  <rcc rId="8626" sId="7" odxf="1" s="1" dxf="1">
    <nc r="A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27" sId="7" odxf="1" s="1" dxf="1">
    <nc r="B6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28" sId="7" odxf="1" s="1" dxf="1">
    <nc r="C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29" sId="7" odxf="1" s="1" dxf="1">
    <nc r="D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30" sId="7" odxf="1" s="1" dxf="1">
    <nc r="E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31" sId="7" odxf="1" s="1" dxf="1">
    <nc r="F6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32" sId="7" odxf="1" s="1" dxf="1">
    <nc r="G67" t="inlineStr">
      <is>
        <t xml:space="preserve">Savivaldybių sumokėtos palūkanos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633" sId="7" odxf="1" s="1" dxf="1">
    <nc r="H67">
      <v>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6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6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6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7:XFD67" start="0" length="0">
    <dxf>
      <font>
        <sz val="10"/>
        <color auto="1"/>
        <name val="Times New Roman Baltic"/>
        <family val="1"/>
        <charset val="186"/>
        <scheme val="none"/>
      </font>
    </dxf>
  </rfmt>
  <rcc rId="8634" sId="7" odxf="1" s="1" dxf="1">
    <nc r="A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635" sId="7" odxf="1" s="1" dxf="1">
    <nc r="B6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636" sId="7" odxf="1" s="1" dxf="1">
    <nc r="C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637" sId="7" odxf="1" s="1" dxf="1">
    <nc r="D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E6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6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638" sId="7" odxf="1" s="1" dxf="1">
    <nc r="G68" t="inlineStr">
      <is>
        <t xml:space="preserve">Palūkanos rezidentams, kitiems nei valdžios sektorius (tik už tiesioginę skolą)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639" sId="7" odxf="1" s="1" dxf="1">
    <nc r="H68">
      <v>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40" sId="7" odxf="1" s="1" dxf="1">
    <nc r="I68">
      <f>I69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641" sId="7" odxf="1" s="1" dxf="1">
    <nc r="J68">
      <f>J69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8642" sId="7" odxf="1" s="1" dxf="1">
    <nc r="K68">
      <f>K69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643" sId="7" odxf="1" s="1" dxf="1">
    <nc r="L68">
      <f>L69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M6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6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68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8:XFD68" start="0" length="0">
    <dxf>
      <font>
        <sz val="10"/>
        <color auto="1"/>
        <name val="Times New Roman Baltic"/>
        <family val="1"/>
        <charset val="186"/>
        <scheme val="none"/>
      </font>
    </dxf>
  </rfmt>
  <rcc rId="8644" sId="7" odxf="1" s="1" dxf="1">
    <nc r="A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645" sId="7" odxf="1" s="1" dxf="1">
    <nc r="B6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646" sId="7" odxf="1" s="1" dxf="1">
    <nc r="C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647" sId="7" odxf="1" s="1" dxf="1">
    <nc r="D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648" sId="7" odxf="1" s="1" dxf="1">
    <nc r="E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7" s="1" sqref="F6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8649" sId="7" odxf="1" s="1" dxf="1">
    <nc r="G69" t="inlineStr">
      <is>
        <t xml:space="preserve">Palūkanos rezidentams, kitiems nei valdžios sektorius (tik už tiesioginę skolą)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650" sId="7" odxf="1" s="1" dxf="1">
    <nc r="H69">
      <v>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51" sId="7" odxf="1" s="1" dxf="1">
    <nc r="I69">
      <f>SUM(I70:I72)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652" sId="7" odxf="1" s="1" dxf="1">
    <nc r="J69">
      <f>SUM(J70:J72)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8653" sId="7" odxf="1" s="1" dxf="1">
    <nc r="K69">
      <f>SUM(K70:K72)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8654" sId="7" odxf="1" s="1" dxf="1">
    <nc r="L69">
      <f>SUM(L70:L72)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6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6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6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6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6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69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69:XFD69" start="0" length="0">
    <dxf>
      <font>
        <sz val="10"/>
        <color auto="1"/>
        <name val="Times New Roman Baltic"/>
        <family val="1"/>
        <charset val="186"/>
        <scheme val="none"/>
      </font>
    </dxf>
  </rfmt>
  <rcc rId="8655" sId="7" odxf="1" s="1" dxf="1">
    <nc r="A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56" sId="7" odxf="1" s="1" dxf="1">
    <nc r="B7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57" sId="7" odxf="1" s="1" dxf="1">
    <nc r="C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58" sId="7" odxf="1" s="1" dxf="1">
    <nc r="D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59" sId="7" odxf="1" s="1" dxf="1">
    <nc r="E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0" sId="7" odxf="1" s="1" dxf="1">
    <nc r="F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1" sId="7" odxf="1" s="1" dxf="1">
    <nc r="G70" t="inlineStr">
      <is>
        <t>Asignavimų valdytojų sumokėtos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62" sId="7" odxf="1" s="1" dxf="1">
    <nc r="H70">
      <v>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7" s="1" sqref="N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7" s="1" sqref="O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7" s="1" sqref="P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fmt sheetId="7" sqref="Q7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70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70:XFD70" start="0" length="0">
    <dxf>
      <font>
        <sz val="10"/>
        <color auto="1"/>
        <name val="Times New Roman Baltic"/>
        <family val="1"/>
        <charset val="186"/>
        <scheme val="none"/>
      </font>
      <alignment vertical="top"/>
    </dxf>
  </rfmt>
  <rcc rId="8663" sId="7" odxf="1" s="1" dxf="1">
    <nc r="A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4" sId="7" odxf="1" s="1" dxf="1">
    <nc r="B7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5" sId="7" odxf="1" s="1" dxf="1">
    <nc r="C7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6" sId="7" odxf="1" s="1" dxf="1">
    <nc r="D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7" sId="7" odxf="1" s="1" dxf="1">
    <nc r="E7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8" sId="7" odxf="1" s="1" dxf="1">
    <nc r="F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69" sId="7" odxf="1" s="1" dxf="1">
    <nc r="G71" t="inlineStr">
      <is>
        <t>Finansų ministerijos sumokėtos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70" sId="7" odxf="1" s="1" dxf="1">
    <nc r="H71">
      <v>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7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7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71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71:XFD71" start="0" length="0">
    <dxf>
      <font>
        <sz val="10"/>
        <color auto="1"/>
        <name val="Times New Roman Baltic"/>
        <family val="1"/>
        <charset val="186"/>
        <scheme val="none"/>
      </font>
    </dxf>
  </rfmt>
  <rcc rId="8671" sId="7" odxf="1" s="1" dxf="1">
    <nc r="A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72" sId="7" odxf="1" s="1" dxf="1">
    <nc r="B7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73" sId="7" odxf="1" s="1" dxf="1">
    <nc r="C7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74" sId="7" odxf="1" s="1" dxf="1">
    <nc r="D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75" sId="7" odxf="1" s="1" dxf="1">
    <nc r="E7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76" sId="7" odxf="1" s="1" dxf="1">
    <nc r="F7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77" sId="7" odxf="1" s="1" dxf="1">
    <nc r="G72" t="inlineStr">
      <is>
        <t xml:space="preserve">Savivaldybių sumokėtos palūkanos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78" sId="7" odxf="1" s="1" dxf="1">
    <nc r="H72">
      <v>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7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7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7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7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7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7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72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72:XFD72" start="0" length="0">
    <dxf>
      <font>
        <sz val="10"/>
        <color auto="1"/>
        <name val="Times New Roman Baltic"/>
        <family val="1"/>
        <charset val="186"/>
        <scheme val="none"/>
      </font>
    </dxf>
  </rfmt>
  <rcc rId="8679" sId="7" odxf="1" s="1" dxf="1">
    <nc r="A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80" sId="7" odxf="1" s="1" dxf="1">
    <nc r="B7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81" sId="7" odxf="1" s="1" dxf="1">
    <nc r="C7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82" sId="7" odxf="1" s="1" dxf="1">
    <nc r="D7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7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7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683" sId="7" odxf="1" s="1" dxf="1">
    <nc r="G73" t="inlineStr">
      <is>
        <r>
          <t>Palūkanos kitiems valdžios sektoriaus</t>
        </r>
        <r>
          <rPr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 xml:space="preserve"> subjektams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84" sId="7" odxf="1" s="1" dxf="1">
    <nc r="H73">
      <v>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85" sId="7" odxf="1" s="1" dxf="1">
    <nc r="I73">
      <f>I74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86" sId="7" odxf="1" s="1" dxf="1">
    <nc r="J73">
      <f>J74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87" sId="7" odxf="1" s="1" dxf="1">
    <nc r="K73">
      <f>K74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88" sId="7" odxf="1" s="1" dxf="1">
    <nc r="L73">
      <f>L74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7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7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73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73:XFD73" start="0" length="0">
    <dxf>
      <font>
        <sz val="10"/>
        <color auto="1"/>
        <name val="Times New Roman Baltic"/>
        <family val="1"/>
        <charset val="186"/>
        <scheme val="none"/>
      </font>
    </dxf>
  </rfmt>
  <rcc rId="8689" sId="7" odxf="1" s="1" dxf="1">
    <nc r="A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90" sId="7" odxf="1" s="1" dxf="1">
    <nc r="B7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91" sId="7" odxf="1" s="1" dxf="1">
    <nc r="C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92" sId="7" odxf="1" s="1" dxf="1">
    <nc r="D7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93" sId="7" odxf="1" s="1" dxf="1">
    <nc r="E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7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694" sId="7" odxf="1" s="1" dxf="1">
    <nc r="G74" t="inlineStr">
      <is>
        <r>
          <t>Palūkanos kitiems valdžios sektoriaus</t>
        </r>
        <r>
          <rPr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subjektams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95" sId="7" odxf="1" s="1" dxf="1">
    <nc r="H74">
      <v>45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96" sId="7" odxf="1" s="1" dxf="1">
    <nc r="I74">
      <f>SUM(I75:I77)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97" sId="7" odxf="1" s="1" dxf="1">
    <nc r="J74">
      <f>SUM(J75:J77)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698" sId="7" odxf="1" s="1" dxf="1">
    <nc r="K74">
      <f>SUM(K75:K77)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699" sId="7" odxf="1" s="1" dxf="1">
    <nc r="L74">
      <f>SUM(L75:L77)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7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7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74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74:XFD74" start="0" length="0">
    <dxf>
      <font>
        <sz val="10"/>
        <color auto="1"/>
        <name val="Times New Roman Baltic"/>
        <family val="1"/>
        <charset val="186"/>
        <scheme val="none"/>
      </font>
    </dxf>
  </rfmt>
  <rcc rId="8700" sId="7" odxf="1" s="1" dxf="1">
    <nc r="A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701" sId="7" odxf="1" s="1" dxf="1">
    <nc r="B7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02" sId="7" odxf="1" s="1" dxf="1">
    <nc r="C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03" sId="7" odxf="1" s="1" dxf="1">
    <nc r="D7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04" sId="7" odxf="1" s="1" dxf="1">
    <nc r="E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05" sId="7" odxf="1" s="1" dxf="1">
    <nc r="F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8706" sId="7" odxf="1" s="1" dxf="1">
    <nc r="G75" t="inlineStr">
      <is>
        <t>Palūkanos valstybės biudžetui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707" sId="7" odxf="1" s="1" dxf="1">
    <nc r="H75">
      <v>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M7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7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75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75:XFD75" start="0" length="0">
    <dxf>
      <font>
        <sz val="10"/>
        <color auto="1"/>
        <name val="Times New Roman Baltic"/>
        <family val="1"/>
        <charset val="186"/>
        <scheme val="none"/>
      </font>
    </dxf>
  </rfmt>
  <rcc rId="8708" sId="7" odxf="1" s="1" dxf="1">
    <nc r="A7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09" sId="7" odxf="1" s="1" dxf="1">
    <nc r="B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10" sId="7" odxf="1" s="1" dxf="1">
    <nc r="C7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11" sId="7" odxf="1" s="1" dxf="1">
    <nc r="D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12" sId="7" odxf="1" s="1" dxf="1">
    <nc r="E7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13" sId="7" odxf="1" s="1" dxf="1">
    <nc r="F7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14" sId="7" odxf="1" s="1" dxf="1">
    <nc r="G76" t="inlineStr">
      <is>
        <t>Palūkanos savivaldybių biudžetams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15" sId="7" odxf="1" s="1" dxf="1">
    <nc r="H76">
      <v>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7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7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7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7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7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76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76:XFD76" start="0" length="0">
    <dxf>
      <font>
        <sz val="10"/>
        <color auto="1"/>
        <name val="Times New Roman Baltic"/>
        <family val="1"/>
        <charset val="186"/>
        <scheme val="none"/>
      </font>
    </dxf>
  </rfmt>
  <rcc rId="8716" sId="7" odxf="1" s="1" dxf="1">
    <nc r="A7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717" sId="7" odxf="1" s="1" dxf="1">
    <nc r="B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18" sId="7" odxf="1" s="1" dxf="1">
    <nc r="C7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19" sId="7" odxf="1" s="1" dxf="1">
    <nc r="D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20" sId="7" odxf="1" s="1" dxf="1">
    <nc r="E7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21" sId="7" odxf="1" s="1" dxf="1">
    <nc r="F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8722" sId="7" odxf="1" s="1" dxf="1">
    <nc r="G77" t="inlineStr">
      <is>
        <t>Palūkanos nebiudžetiniams fondams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723" sId="7" odxf="1" s="1" dxf="1">
    <nc r="H77">
      <v>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7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7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7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7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M7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qref="Q7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qref="R77" start="0" length="0">
    <dxf>
      <font>
        <sz val="12"/>
        <color auto="1"/>
        <name val="Times New Roman"/>
        <family val="1"/>
        <charset val="186"/>
        <scheme val="none"/>
      </font>
      <alignment horizontal="justify" vertical="center"/>
    </dxf>
  </rfmt>
  <rfmt sheetId="7" s="1" sqref="A77:XFD77" start="0" length="0">
    <dxf>
      <font>
        <sz val="10"/>
        <color auto="1"/>
        <name val="Times New Roman Baltic"/>
        <family val="1"/>
        <charset val="186"/>
        <scheme val="none"/>
      </font>
    </dxf>
  </rfmt>
  <rcc rId="8724" sId="7" odxf="1" s="1" dxf="1">
    <nc r="A7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725" sId="7" odxf="1" s="1" dxf="1">
    <nc r="B7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26" sId="7" odxf="1" s="1" dxf="1">
    <nc r="C7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D7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E7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7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727" sId="7" odxf="1" s="1" dxf="1">
    <nc r="G78" t="inlineStr">
      <is>
        <t>Žemės nuoma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728" sId="7" odxf="1" s="1" dxf="1">
    <nc r="H78">
      <v>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29" sId="7" odxf="1" s="1" dxf="1">
    <nc r="I78">
      <f>I79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30" sId="7" odxf="1" s="1" dxf="1">
    <nc r="J78">
      <f>J79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31" sId="7" odxf="1" s="1" dxf="1">
    <nc r="K78">
      <f>K79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32" sId="7" odxf="1" s="1" dxf="1">
    <nc r="L78">
      <f>L79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7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7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7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S7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78:XFD78" start="0" length="0">
    <dxf>
      <font>
        <sz val="10"/>
        <color auto="1"/>
        <name val="Times New Roman Baltic"/>
        <family val="1"/>
        <charset val="186"/>
        <scheme val="none"/>
      </font>
    </dxf>
  </rfmt>
  <rcc rId="8733" sId="7" odxf="1" s="1" dxf="1">
    <nc r="A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734" sId="7" odxf="1" s="1" dxf="1">
    <nc r="B7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35" sId="7" odxf="1" s="1" dxf="1">
    <nc r="C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36" sId="7" odxf="1" s="1" dxf="1">
    <nc r="D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E7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7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737" sId="7" odxf="1" s="1" dxf="1">
    <nc r="G79" t="inlineStr">
      <is>
        <t>Žemės nuoma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738" sId="7" odxf="1" s="1" dxf="1">
    <nc r="H79">
      <v>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39" sId="7" odxf="1" s="1" dxf="1">
    <nc r="I79">
      <f>I80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40" sId="7" odxf="1" s="1" dxf="1">
    <nc r="J79">
      <f>J80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41" sId="7" odxf="1" s="1" dxf="1">
    <nc r="K79">
      <f>K80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42" sId="7" odxf="1" s="1" dxf="1">
    <nc r="L79">
      <f>L80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7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7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7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7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7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7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S7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79:XFD79" start="0" length="0">
    <dxf>
      <font>
        <sz val="10"/>
        <color auto="1"/>
        <name val="Times New Roman Baltic"/>
        <family val="1"/>
        <charset val="186"/>
        <scheme val="none"/>
      </font>
    </dxf>
  </rfmt>
  <rcc rId="8743" sId="7" odxf="1" s="1" dxf="1">
    <nc r="A8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744" sId="7" odxf="1" s="1" dxf="1">
    <nc r="B8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45" sId="7" odxf="1" s="1" dxf="1">
    <nc r="C8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46" sId="7" odxf="1" s="1" dxf="1">
    <nc r="D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47" sId="7" odxf="1" s="1" dxf="1">
    <nc r="E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8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8748" sId="7" odxf="1" s="1" dxf="1">
    <nc r="G80" t="inlineStr">
      <is>
        <t>Žemės nuoma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749" sId="7" odxf="1" s="1" dxf="1">
    <nc r="H80">
      <v>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50" sId="7" odxf="1" s="1" dxf="1">
    <nc r="I80">
      <f>SUM(I81)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51" sId="7" odxf="1" s="1" dxf="1">
    <nc r="J80">
      <f>SUM(J81)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52" sId="7" odxf="1" s="1" dxf="1">
    <nc r="K80">
      <f>SUM(K81)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53" sId="7" odxf="1" s="1" dxf="1">
    <nc r="L80">
      <f>SUM(L81)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8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8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8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8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8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8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S8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80:XFD80" start="0" length="0">
    <dxf>
      <font>
        <sz val="10"/>
        <color auto="1"/>
        <name val="Times New Roman Baltic"/>
        <family val="1"/>
        <charset val="186"/>
        <scheme val="none"/>
      </font>
    </dxf>
  </rfmt>
  <rcc rId="8754" sId="7" odxf="1" s="1" dxf="1">
    <nc r="A8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755" sId="7" odxf="1" s="1" dxf="1">
    <nc r="B8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56" sId="7" odxf="1" s="1" dxf="1">
    <nc r="C8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57" sId="7" odxf="1" s="1" dxf="1">
    <nc r="D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58" sId="7" odxf="1" s="1" dxf="1">
    <nc r="E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759" sId="7" odxf="1" s="1" dxf="1">
    <nc r="F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8760" sId="7" odxf="1" s="1" dxf="1">
    <nc r="G81" t="inlineStr">
      <is>
        <t>Žemės nuoma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8761" sId="7" odxf="1" s="1" dxf="1">
    <nc r="H81">
      <v>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81:XFD81" start="0" length="0">
    <dxf>
      <font>
        <sz val="10"/>
        <color auto="1"/>
        <name val="Times New Roman Baltic"/>
        <family val="1"/>
        <charset val="186"/>
        <scheme val="none"/>
      </font>
    </dxf>
  </rfmt>
  <rcc rId="8762" sId="7" odxf="1" s="1" dxf="1">
    <nc r="A8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63" sId="7" odxf="1" s="1" dxf="1">
    <nc r="B82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C82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82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82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82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764" sId="7" odxf="1" s="1" dxf="1">
    <nc r="G82" t="inlineStr">
      <is>
        <t xml:space="preserve">Subsidijos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65" sId="7" odxf="1" s="1" dxf="1">
    <nc r="H82">
      <v>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66" sId="7" odxf="1" s="1" dxf="1">
    <nc r="I82">
      <f>I83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67" sId="7" odxf="1" s="1" dxf="1">
    <nc r="J82">
      <f>J83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68" sId="7" odxf="1" s="1" dxf="1">
    <nc r="K82">
      <f>K83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69" sId="7" odxf="1" s="1" dxf="1">
    <nc r="L82">
      <f>L83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82:XFD82" start="0" length="0">
    <dxf>
      <font>
        <sz val="10"/>
        <color auto="1"/>
        <name val="Times New Roman Baltic"/>
        <family val="1"/>
        <charset val="186"/>
        <scheme val="none"/>
      </font>
    </dxf>
  </rfmt>
  <rcc rId="8770" sId="7" odxf="1" s="1" dxf="1">
    <nc r="A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71" sId="7" odxf="1" s="1" dxf="1">
    <nc r="B8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72" sId="7" odxf="1" s="1" dxf="1">
    <nc r="C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8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8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8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773" sId="7" odxf="1" s="1" dxf="1">
    <nc r="G83" t="inlineStr">
      <is>
        <t>Subsidijos iš biudžeto lėšų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74" sId="7" odxf="1" s="1" dxf="1">
    <nc r="H83">
      <v>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75" sId="7" odxf="1" s="1" dxf="1">
    <nc r="I83">
      <f>I84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76" sId="7" odxf="1" s="1" dxf="1">
    <nc r="J83">
      <f>J84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77" sId="7" odxf="1" s="1" dxf="1">
    <nc r="K83">
      <f>K84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78" sId="7" odxf="1" s="1" dxf="1">
    <nc r="L83">
      <f>L84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83:XFD83" start="0" length="0">
    <dxf>
      <font>
        <sz val="10"/>
        <color auto="1"/>
        <name val="Times New Roman Baltic"/>
        <family val="1"/>
        <charset val="186"/>
        <scheme val="none"/>
      </font>
    </dxf>
  </rfmt>
  <rcc rId="8779" sId="7" odxf="1" s="1" dxf="1">
    <nc r="A8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80" sId="7" odxf="1" s="1" dxf="1">
    <nc r="B8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81" sId="7" odxf="1" s="1" dxf="1">
    <nc r="C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82" sId="7" odxf="1" s="1" dxf="1">
    <nc r="D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8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8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783" sId="7" odxf="1" s="1" dxf="1">
    <nc r="G84" t="inlineStr">
      <is>
        <t>Subsidijos iš biudžeto lėšų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84" sId="7" odxf="1" s="1" dxf="1">
    <nc r="H84">
      <v>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85" sId="7" odxf="1" s="1" dxf="1">
    <nc r="I84">
      <f>I85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86" sId="7" odxf="1" s="1" dxf="1">
    <nc r="J84">
      <f>J85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87" sId="7" odxf="1" s="1" dxf="1">
    <nc r="K84">
      <f>K85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88" sId="7" odxf="1" s="1" dxf="1">
    <nc r="L84">
      <f>L85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84:XFD84" start="0" length="0">
    <dxf>
      <font>
        <sz val="10"/>
        <color auto="1"/>
        <name val="Times New Roman Baltic"/>
        <family val="1"/>
        <charset val="186"/>
        <scheme val="none"/>
      </font>
    </dxf>
  </rfmt>
  <rcc rId="8789" sId="7" odxf="1" s="1" dxf="1">
    <nc r="A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90" sId="7" odxf="1" s="1" dxf="1">
    <nc r="B8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91" sId="7" odxf="1" s="1" dxf="1">
    <nc r="C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92" sId="7" odxf="1" s="1" dxf="1">
    <nc r="D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93" sId="7" odxf="1" s="1" dxf="1">
    <nc r="E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8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794" sId="7" odxf="1" s="1" dxf="1">
    <nc r="G85" t="inlineStr">
      <is>
        <t>Subsidijos iš biudžeto lėšų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95" sId="7" odxf="1" s="1" dxf="1">
    <nc r="H85">
      <v>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96" sId="7" odxf="1" s="1" dxf="1">
    <nc r="I85">
      <f>SUM(I86:I88)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97" sId="7" odxf="1" s="1" dxf="1">
    <nc r="J85">
      <f>SUM(J86:J88)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798" sId="7" odxf="1" s="1" dxf="1">
    <nc r="K85">
      <f>SUM(K86:K88)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799" sId="7" odxf="1" s="1" dxf="1">
    <nc r="L85">
      <f>SUM(L86:L88)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85:XFD85" start="0" length="0">
    <dxf>
      <font>
        <sz val="10"/>
        <color auto="1"/>
        <name val="Times New Roman Baltic"/>
        <family val="1"/>
        <charset val="186"/>
        <scheme val="none"/>
      </font>
    </dxf>
  </rfmt>
  <rcc rId="8800" sId="7" odxf="1" s="1" dxf="1">
    <nc r="A8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01" sId="7" odxf="1" s="1" dxf="1">
    <nc r="B8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02" sId="7" odxf="1" s="1" dxf="1">
    <nc r="C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03" sId="7" odxf="1" s="1" dxf="1">
    <nc r="D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04" sId="7" odxf="1" s="1" dxf="1">
    <nc r="E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05" sId="7" odxf="1" s="1" dxf="1">
    <nc r="F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06" sId="7" odxf="1" s="1" dxf="1">
    <nc r="G86" t="inlineStr">
      <is>
        <t>Subsidijos importui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807" sId="7" odxf="1" s="1" dxf="1">
    <nc r="H86">
      <v>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86:XFD86" start="0" length="0">
    <dxf>
      <font>
        <sz val="10"/>
        <color auto="1"/>
        <name val="Times New Roman Baltic"/>
        <family val="1"/>
        <charset val="186"/>
        <scheme val="none"/>
      </font>
    </dxf>
  </rfmt>
  <rcc rId="8808" sId="7" odxf="1" s="1" dxf="1">
    <nc r="A8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09" sId="7" odxf="1" s="1" dxf="1">
    <nc r="B87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0" sId="7" odxf="1" s="1" dxf="1">
    <nc r="C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1" sId="7" odxf="1" s="1" dxf="1">
    <nc r="D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2" sId="7" odxf="1" s="1" dxf="1">
    <nc r="E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3" sId="7" odxf="1" s="1" dxf="1">
    <nc r="F8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4" sId="7" odxf="1" s="1" dxf="1">
    <nc r="G87" t="inlineStr">
      <is>
        <t>Subsidijos gaminiams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15" sId="7" odxf="1" s="1" dxf="1">
    <nc r="H87">
      <v>58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8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8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8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8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87:XFD87" start="0" length="0">
    <dxf>
      <font>
        <sz val="10"/>
        <color auto="1"/>
        <name val="Times New Roman Baltic"/>
        <family val="1"/>
        <charset val="186"/>
        <scheme val="none"/>
      </font>
    </dxf>
  </rfmt>
  <rcc rId="8816" sId="7" odxf="1" s="1" dxf="1">
    <nc r="A8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7" sId="7" odxf="1" s="1" dxf="1">
    <nc r="B88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8" sId="7" odxf="1" s="1" dxf="1">
    <nc r="C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19" sId="7" odxf="1" s="1" dxf="1">
    <nc r="D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20" sId="7" odxf="1" s="1" dxf="1">
    <nc r="E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21" sId="7" odxf="1" s="1" dxf="1">
    <nc r="F8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22" sId="7" odxf="1" s="1" dxf="1">
    <nc r="G88" t="inlineStr">
      <is>
        <t>Subsidijos gamybai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23" sId="7" odxf="1" s="1" dxf="1">
    <nc r="H88">
      <v>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8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8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8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8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88:XFD88" start="0" length="0">
    <dxf>
      <font>
        <sz val="10"/>
        <color auto="1"/>
        <name val="Times New Roman Baltic"/>
        <family val="1"/>
        <charset val="186"/>
        <scheme val="none"/>
      </font>
    </dxf>
  </rfmt>
  <rcc rId="8824" sId="7" odxf="1" s="1" dxf="1">
    <nc r="A8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25" sId="7" odxf="1" s="1" dxf="1">
    <nc r="B8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C8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8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8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89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826" sId="7" odxf="1" s="1" dxf="1">
    <nc r="G89" t="inlineStr">
      <is>
        <t xml:space="preserve">Dotacijos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27" sId="7" odxf="1" s="1" dxf="1">
    <nc r="H89">
      <v>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28" sId="7" odxf="1" s="1" dxf="1">
    <nc r="I89">
      <f>SUM(I90+I95+I100)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29" sId="7" odxf="1" s="1" dxf="1">
    <nc r="J89">
      <f>SUM(J90+J95+J100)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830" sId="7" odxf="1" s="1" dxf="1">
    <nc r="K89">
      <f>SUM(K90+K95+K100)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31" sId="7" odxf="1" s="1" dxf="1">
    <nc r="L89">
      <f>SUM(L90+L95+L100)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89:XFD89" start="0" length="0">
    <dxf>
      <font>
        <sz val="10"/>
        <color auto="1"/>
        <name val="Times New Roman Baltic"/>
        <family val="1"/>
        <charset val="186"/>
        <scheme val="none"/>
      </font>
    </dxf>
  </rfmt>
  <rcc rId="8832" sId="7" odxf="1" s="1" dxf="1">
    <nc r="A9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833" sId="7" odxf="1" s="1" dxf="1">
    <nc r="B90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8834" sId="7" odxf="1" s="1" dxf="1">
    <nc r="C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D9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E9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9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cc rId="8835" sId="7" odxf="1" s="1" dxf="1">
    <nc r="G90" t="inlineStr">
      <is>
        <t xml:space="preserve">Dotacijos užsienio valstybėms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8836" sId="7" odxf="1" s="1" dxf="1">
    <nc r="H90">
      <v>61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37" sId="7" odxf="1" s="1" dxf="1">
    <nc r="I90">
      <f>I91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8838" sId="7" odxf="1" s="1" dxf="1">
    <nc r="J90">
      <f>J91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8839" sId="7" odxf="1" s="1" dxf="1">
    <nc r="K90">
      <f>K91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8840" sId="7" odxf="1" s="1" dxf="1">
    <nc r="L90">
      <f>L91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90:XFD90" start="0" length="0">
    <dxf>
      <font>
        <sz val="10"/>
        <color auto="1"/>
        <name val="Times New Roman Baltic"/>
        <family val="1"/>
        <charset val="186"/>
        <scheme val="none"/>
      </font>
    </dxf>
  </rfmt>
  <rcc rId="8841" sId="7" odxf="1" s="1" dxf="1">
    <nc r="A9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42" sId="7" odxf="1" s="1" dxf="1">
    <nc r="B91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43" sId="7" odxf="1" s="1" dxf="1">
    <nc r="C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44" sId="7" odxf="1" s="1" dxf="1">
    <nc r="D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9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9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845" sId="7" odxf="1" s="1" dxf="1">
    <nc r="G91" t="inlineStr">
      <is>
        <t xml:space="preserve">Dotacijos užsienio valstybėms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46" sId="7" odxf="1" s="1" dxf="1">
    <nc r="H91">
      <v>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47" sId="7" odxf="1" s="1" dxf="1">
    <nc r="I91">
      <f>I92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48" sId="7" odxf="1" s="1" dxf="1">
    <nc r="J91">
      <f>J92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849" sId="7" odxf="1" s="1" dxf="1">
    <nc r="K91">
      <f>K92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50" sId="7" odxf="1" s="1" dxf="1">
    <nc r="L91">
      <f>L92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91:XFD91" start="0" length="0">
    <dxf>
      <font>
        <sz val="10"/>
        <color auto="1"/>
        <name val="Times New Roman Baltic"/>
        <family val="1"/>
        <charset val="186"/>
        <scheme val="none"/>
      </font>
    </dxf>
  </rfmt>
  <rcc rId="8851" sId="7" odxf="1" s="1" dxf="1">
    <nc r="A9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52" sId="7" odxf="1" s="1" dxf="1">
    <nc r="B92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53" sId="7" odxf="1" s="1" dxf="1">
    <nc r="C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54" sId="7" odxf="1" s="1" dxf="1">
    <nc r="D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55" sId="7" odxf="1" s="1" dxf="1">
    <nc r="E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9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856" sId="7" odxf="1" s="1" dxf="1">
    <nc r="G92" t="inlineStr">
      <is>
        <t xml:space="preserve">Dotacijos užsienio valstybėms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57" sId="7" odxf="1" s="1" dxf="1">
    <nc r="H92">
      <v>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58" sId="7" odxf="1" s="1" dxf="1">
    <nc r="I92">
      <f>SUM(I93:I94)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59" sId="7" odxf="1" s="1" dxf="1">
    <nc r="J92">
      <f>SUM(J93:J94)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860" sId="7" odxf="1" s="1" dxf="1">
    <nc r="K92">
      <f>SUM(K93:K94)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61" sId="7" odxf="1" s="1" dxf="1">
    <nc r="L92">
      <f>SUM(L93:L94)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92:XFD92" start="0" length="0">
    <dxf>
      <font>
        <sz val="10"/>
        <color auto="1"/>
        <name val="Times New Roman Baltic"/>
        <family val="1"/>
        <charset val="186"/>
        <scheme val="none"/>
      </font>
    </dxf>
  </rfmt>
  <rcc rId="8862" sId="7" odxf="1" s="1" dxf="1">
    <nc r="A9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63" sId="7" odxf="1" s="1" dxf="1">
    <nc r="B93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64" sId="7" odxf="1" s="1" dxf="1">
    <nc r="C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65" sId="7" odxf="1" s="1" dxf="1">
    <nc r="D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66" sId="7" odxf="1" s="1" dxf="1">
    <nc r="E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67" sId="7" odxf="1" s="1" dxf="1">
    <nc r="F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68" sId="7" odxf="1" s="1" dxf="1">
    <nc r="G93" t="inlineStr">
      <is>
        <t>Dotacijos užsienio valstybėms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69" sId="7" odxf="1" s="1" dxf="1">
    <nc r="H93">
      <v>64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93:XFD93" start="0" length="0">
    <dxf>
      <font>
        <sz val="10"/>
        <color auto="1"/>
        <name val="Times New Roman Baltic"/>
        <family val="1"/>
        <charset val="186"/>
        <scheme val="none"/>
      </font>
    </dxf>
  </rfmt>
  <rcc rId="8870" sId="7" odxf="1" s="1" dxf="1">
    <nc r="A9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71" sId="7" odxf="1" s="1" dxf="1">
    <nc r="B9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72" sId="7" odxf="1" s="1" dxf="1">
    <nc r="C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73" sId="7" odxf="1" s="1" dxf="1">
    <nc r="D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74" sId="7" odxf="1" s="1" dxf="1">
    <nc r="E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75" sId="7" odxf="1" s="1" dxf="1">
    <nc r="F9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76" sId="7" odxf="1" s="1" dxf="1">
    <nc r="G94" t="inlineStr">
      <is>
        <t>Dotacijos užsienio valstybėms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77" sId="7" odxf="1" s="1" dxf="1">
    <nc r="H94">
      <v>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94:XFD94" start="0" length="0">
    <dxf>
      <font>
        <sz val="10"/>
        <color auto="1"/>
        <name val="Times New Roman Baltic"/>
        <family val="1"/>
        <charset val="186"/>
        <scheme val="none"/>
      </font>
    </dxf>
  </rfmt>
  <rcc rId="8878" sId="7" odxf="1" s="1" dxf="1">
    <nc r="A9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79" sId="7" odxf="1" s="1" dxf="1">
    <nc r="B9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80" sId="7" odxf="1" s="1" dxf="1">
    <nc r="C9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9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9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9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881" sId="7" odxf="1" s="1" dxf="1">
    <nc r="G95" t="inlineStr">
      <is>
        <t xml:space="preserve">Dotacijos tarptautinėms organizacijoms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82" sId="7" odxf="1" s="1" dxf="1">
    <nc r="H95">
      <v>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83" sId="7" odxf="1" s="1" dxf="1">
    <nc r="I95">
      <f>I96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84" sId="7" odxf="1" s="1" dxf="1">
    <nc r="J95">
      <f>J96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885" sId="7" odxf="1" s="1" dxf="1">
    <nc r="K95">
      <f>K96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86" sId="7" odxf="1" s="1" dxf="1">
    <nc r="L95">
      <f>L96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95:XFD95" start="0" length="0">
    <dxf>
      <font>
        <sz val="10"/>
        <color auto="1"/>
        <name val="Times New Roman Baltic"/>
        <family val="1"/>
        <charset val="186"/>
        <scheme val="none"/>
      </font>
    </dxf>
  </rfmt>
  <rcc rId="8887" sId="7" odxf="1" s="1" dxf="1">
    <nc r="A9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888" sId="7" odxf="1" s="1" dxf="1">
    <nc r="B9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89" sId="7" odxf="1" s="1" dxf="1">
    <nc r="C9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90" sId="7" odxf="1" s="1" dxf="1">
    <nc r="D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9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9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891" sId="7" odxf="1" s="1" dxf="1">
    <nc r="G96" t="inlineStr">
      <is>
        <t xml:space="preserve">Dotacijos tarptautinėms organizacijoms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892" sId="7" odxf="1" s="1" dxf="1">
    <nc r="H96">
      <v>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93" sId="7" odxf="1" s="1" dxf="1">
    <nc r="I96">
      <f>I97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94" sId="7" odxf="1" s="1" dxf="1">
    <nc r="J96">
      <f>J97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895" sId="7" odxf="1" s="1" dxf="1">
    <nc r="K96">
      <f>K97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96" sId="7" odxf="1" s="1" dxf="1">
    <nc r="L96">
      <f>L97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96:XFD96" start="0" length="0">
    <dxf>
      <font>
        <sz val="10"/>
        <color auto="1"/>
        <name val="Times New Roman Baltic"/>
        <family val="1"/>
        <charset val="186"/>
        <scheme val="none"/>
      </font>
    </dxf>
  </rfmt>
  <rcc rId="8897" sId="7" odxf="1" s="1" dxf="1">
    <nc r="A9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898" sId="7" odxf="1" s="1" dxf="1">
    <nc r="B9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899" sId="7" odxf="1" s="1" dxf="1">
    <nc r="C9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00" sId="7" odxf="1" s="1" dxf="1">
    <nc r="D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01" sId="7" odxf="1" s="1" dxf="1">
    <nc r="E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9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902" sId="7" odxf="1" s="1" dxf="1">
    <nc r="G97" t="inlineStr">
      <is>
        <t xml:space="preserve">Dotacijos tarptautinėms organizacijoms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03" sId="7" odxf="1" s="1" dxf="1">
    <nc r="H97">
      <v>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04" sId="7" odxf="1" s="1" dxf="1">
    <nc r="I97">
      <f>SUM(I98:I99)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05" sId="7" odxf="1" s="1" dxf="1">
    <nc r="J97">
      <f>SUM(J98:J99)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906" sId="7" odxf="1" s="1" dxf="1">
    <nc r="K97">
      <f>SUM(K98:K99)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07" sId="7" odxf="1" s="1" dxf="1">
    <nc r="L97">
      <f>SUM(L98:L99)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97:XFD97" start="0" length="0">
    <dxf>
      <font>
        <sz val="10"/>
        <color auto="1"/>
        <name val="Times New Roman Baltic"/>
        <family val="1"/>
        <charset val="186"/>
        <scheme val="none"/>
      </font>
    </dxf>
  </rfmt>
  <rcc rId="8908" sId="7" odxf="1" s="1" dxf="1">
    <nc r="A9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909" sId="7" odxf="1" s="1" dxf="1">
    <nc r="B9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10" sId="7" odxf="1" s="1" dxf="1">
    <nc r="C9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11" sId="7" odxf="1" s="1" dxf="1">
    <nc r="D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12" sId="7" odxf="1" s="1" dxf="1">
    <nc r="E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13" sId="7" odxf="1" s="1" dxf="1">
    <nc r="F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14" sId="7" odxf="1" s="1" dxf="1">
    <nc r="G98" t="inlineStr">
      <is>
        <t>Dotacijos tarptautinėms organizacijoms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15" sId="7" odxf="1" s="1" dxf="1">
    <nc r="H98">
      <v>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98:XFD98" start="0" length="0">
    <dxf>
      <font>
        <sz val="10"/>
        <color auto="1"/>
        <name val="Times New Roman Baltic"/>
        <family val="1"/>
        <charset val="186"/>
        <scheme val="none"/>
      </font>
    </dxf>
  </rfmt>
  <rcc rId="8916" sId="7" odxf="1" s="1" dxf="1">
    <nc r="A9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917" sId="7" odxf="1" s="1" dxf="1">
    <nc r="B9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18" sId="7" odxf="1" s="1" dxf="1">
    <nc r="C9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19" sId="7" odxf="1" s="1" dxf="1">
    <nc r="D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20" sId="7" odxf="1" s="1" dxf="1">
    <nc r="E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21" sId="7" odxf="1" s="1" dxf="1">
    <nc r="F9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22" sId="7" odxf="1" s="1" dxf="1">
    <nc r="G99" t="inlineStr">
      <is>
        <t xml:space="preserve">Dotacijos tarptautinėms organizacijoms turtui įsigyti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23" sId="7" odxf="1" s="1" dxf="1">
    <nc r="H99">
      <v>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99:XFD99" start="0" length="0">
    <dxf>
      <font>
        <sz val="10"/>
        <color auto="1"/>
        <name val="Times New Roman Baltic"/>
        <family val="1"/>
        <charset val="186"/>
        <scheme val="none"/>
      </font>
    </dxf>
  </rfmt>
  <rcc rId="8924" sId="7" odxf="1" s="1" dxf="1">
    <nc r="A10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925" sId="7" odxf="1" s="1" dxf="1">
    <nc r="B100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26" sId="7" odxf="1" s="1" dxf="1">
    <nc r="C10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10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E10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0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927" sId="7" odxf="1" s="1" dxf="1">
    <nc r="G100" t="inlineStr">
      <is>
        <t>Dotacijos kitiems valdžios sektoriaus subjektams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28" sId="7" odxf="1" s="1" dxf="1">
    <nc r="H100">
      <v>71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29" sId="7" odxf="1" s="1" dxf="1">
    <nc r="I100">
      <f>I101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30" sId="7" odxf="1" s="1" dxf="1">
    <nc r="J100">
      <f>J101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931" sId="7" odxf="1" s="1" dxf="1">
    <nc r="K100">
      <f>K101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32" sId="7" odxf="1" s="1" dxf="1">
    <nc r="L100">
      <f>L101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00:XFD100" start="0" length="0">
    <dxf>
      <font>
        <sz val="10"/>
        <color auto="1"/>
        <name val="Times New Roman Baltic"/>
        <family val="1"/>
        <charset val="186"/>
        <scheme val="none"/>
      </font>
    </dxf>
  </rfmt>
  <rcc rId="8933" sId="7" odxf="1" s="1" dxf="1">
    <nc r="A10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934" sId="7" odxf="1" s="1" dxf="1">
    <nc r="B101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35" sId="7" odxf="1" s="1" dxf="1">
    <nc r="C10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36" sId="7" odxf="1" s="1" dxf="1">
    <nc r="D1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10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0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937" sId="7" odxf="1" s="1" dxf="1">
    <nc r="G101" t="inlineStr">
      <is>
        <t>Dotacijos kitiems valdžios sektoriaus subjektams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38" sId="7" odxf="1" s="1" dxf="1">
    <nc r="H101">
      <v>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39" sId="7" odxf="1" s="1" dxf="1">
    <nc r="I101">
      <f>I102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40" sId="7" odxf="1" s="1" dxf="1">
    <nc r="J101">
      <f>J102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941" sId="7" odxf="1" s="1" dxf="1">
    <nc r="K101">
      <f>K102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42" sId="7" odxf="1" s="1" dxf="1">
    <nc r="L101">
      <f>L102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01:XFD101" start="0" length="0">
    <dxf>
      <font>
        <sz val="10"/>
        <color auto="1"/>
        <name val="Times New Roman Baltic"/>
        <family val="1"/>
        <charset val="186"/>
        <scheme val="none"/>
      </font>
    </dxf>
  </rfmt>
  <rcc rId="8943" sId="7" odxf="1" s="1" dxf="1">
    <nc r="A10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944" sId="7" odxf="1" s="1" dxf="1">
    <nc r="B102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945" sId="7" odxf="1" s="1" dxf="1">
    <nc r="C1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946" sId="7" odxf="1" s="1" dxf="1">
    <nc r="D1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8947" sId="7" odxf="1" s="1" dxf="1">
    <nc r="E1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fmt sheetId="7" s="1" sqref="F10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dxf>
  </rfmt>
  <rcc rId="8948" sId="7" odxf="1" s="1" dxf="1">
    <nc r="G102" t="inlineStr">
      <is>
        <t>Dotacijos kitiems valdžios sektoriaus subjektams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8949" sId="7" odxf="1" s="1" dxf="1">
    <nc r="H102">
      <v>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50" sId="7" odxf="1" s="1" dxf="1">
    <nc r="I102">
      <f>SUM(I103:I104)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951" sId="7" odxf="1" s="1" dxf="1">
    <nc r="J102">
      <f>SUM(J103:J104)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8952" sId="7" odxf="1" s="1" dxf="1">
    <nc r="K102">
      <f>SUM(K103:K104)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8953" sId="7" odxf="1" s="1" dxf="1">
    <nc r="L102">
      <f>SUM(L103:L104)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A102:XFD102" start="0" length="0">
    <dxf>
      <font>
        <sz val="10"/>
        <color auto="1"/>
        <name val="Times New Roman Baltic"/>
        <family val="1"/>
        <charset val="186"/>
        <scheme val="none"/>
      </font>
    </dxf>
  </rfmt>
  <rcc rId="8954" sId="7" odxf="1" s="1" dxf="1">
    <nc r="A10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8955" sId="7" odxf="1" s="1" dxf="1">
    <nc r="B103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56" sId="7" odxf="1" s="1" dxf="1">
    <nc r="C1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57" sId="7" odxf="1" s="1" dxf="1">
    <nc r="D1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58" sId="7" odxf="1" s="1" dxf="1">
    <nc r="E1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59" sId="7" odxf="1" s="1" dxf="1">
    <nc r="F1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60" sId="7" odxf="1" s="1" dxf="1">
    <nc r="G103" t="inlineStr">
      <is>
        <t>Dotacijos kitiems valdžios sektoriaus subjektams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8961" sId="7" odxf="1" s="1" dxf="1">
    <nc r="H103">
      <v>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03:XFD103" start="0" length="0">
    <dxf>
      <font>
        <sz val="10"/>
        <color auto="1"/>
        <name val="Times New Roman Baltic"/>
        <family val="1"/>
        <charset val="186"/>
        <scheme val="none"/>
      </font>
    </dxf>
  </rfmt>
  <rcc rId="8962" sId="7" odxf="1" s="1" dxf="1">
    <nc r="A10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8963" sId="7" odxf="1" s="1" dxf="1">
    <nc r="B10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964" sId="7" odxf="1" s="1" dxf="1">
    <nc r="C1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8965" sId="7" odxf="1" s="1" dxf="1">
    <nc r="D1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8966" sId="7" odxf="1" s="1" dxf="1">
    <nc r="E1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967" sId="7" odxf="1" s="1" dxf="1">
    <nc r="F10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ndxf>
  </rcc>
  <rcc rId="8968" sId="7" odxf="1" s="1" dxf="1">
    <nc r="G104" t="inlineStr">
      <is>
        <t>Dotacijos savivaldybėms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8969" sId="7" odxf="1" s="1" dxf="1">
    <nc r="H104">
      <v>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04:XFD104" start="0" length="0">
    <dxf>
      <font>
        <sz val="10"/>
        <color auto="1"/>
        <name val="Times New Roman Baltic"/>
        <family val="1"/>
        <charset val="186"/>
        <scheme val="none"/>
      </font>
    </dxf>
  </rfmt>
  <rcc rId="8970" sId="7" odxf="1" s="1" dxf="1">
    <nc r="A10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8971" sId="7" odxf="1" s="1" dxf="1">
    <nc r="B10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972" sId="7" odxf="1" s="1" dxf="1">
    <nc r="C10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</border>
    </ndxf>
  </rcc>
  <rcc rId="8973" sId="7" odxf="1" s="1" dxf="1">
    <nc r="D10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fmt sheetId="7" s="1" sqref="E105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dxf>
  </rfmt>
  <rfmt sheetId="7" s="1" sqref="F105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dxf>
  </rfmt>
  <rcc rId="8974" sId="7" odxf="1" s="1" dxf="1">
    <nc r="G105" t="inlineStr">
      <is>
        <t>Dotacijos kitiems valdžios sektoriaus subjektams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8975" sId="7" odxf="1" s="1" dxf="1">
    <nc r="H105">
      <v>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76" sId="7" odxf="1" s="1" dxf="1">
    <nc r="I105">
      <f>I106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977" sId="7" odxf="1" s="1" dxf="1">
    <nc r="J105">
      <f>J106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978" sId="7" odxf="1" s="1" dxf="1">
    <nc r="K105">
      <f>K106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979" sId="7" odxf="1" s="1" dxf="1">
    <nc r="L105">
      <f>L106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A105:XFD105" start="0" length="0">
    <dxf>
      <font>
        <sz val="10"/>
        <color auto="1"/>
        <name val="Times New Roman Baltic"/>
        <family val="1"/>
        <charset val="186"/>
        <scheme val="none"/>
      </font>
    </dxf>
  </rfmt>
  <rcc rId="8980" sId="7" odxf="1" s="1" dxf="1">
    <nc r="A10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8981" sId="7" odxf="1" s="1" dxf="1">
    <nc r="B10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982" sId="7" odxf="1" s="1" dxf="1">
    <nc r="C10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</border>
    </ndxf>
  </rcc>
  <rcc rId="8983" sId="7" odxf="1" s="1" dxf="1">
    <nc r="D10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8984" sId="7" odxf="1" s="1" dxf="1">
    <nc r="E1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fmt sheetId="7" s="1" sqref="F106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dxf>
  </rfmt>
  <rcc rId="8985" sId="7" odxf="1" s="1" dxf="1">
    <nc r="G106" t="inlineStr">
      <is>
        <t>Dotacijos kitiems valdžios sektoriaus subjektams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8986" sId="7" odxf="1" s="1" dxf="1">
    <nc r="H106">
      <v>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987" sId="7" odxf="1" s="1" dxf="1">
    <nc r="I106">
      <f>SUM(I107:I108)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988" sId="7" odxf="1" s="1" dxf="1">
    <nc r="J106">
      <f>SUM(J107:J108)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989" sId="7" odxf="1" s="1" dxf="1">
    <nc r="K106">
      <f>SUM(K107:K108)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8990" sId="7" odxf="1" s="1" dxf="1">
    <nc r="L106">
      <f>SUM(L107:L108)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A106:XFD106" start="0" length="0">
    <dxf>
      <font>
        <sz val="10"/>
        <color auto="1"/>
        <name val="Times New Roman Baltic"/>
        <family val="1"/>
        <charset val="186"/>
        <scheme val="none"/>
      </font>
    </dxf>
  </rfmt>
  <rcc rId="8991" sId="7" odxf="1" s="1" dxf="1">
    <nc r="A10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8992" sId="7" odxf="1" s="1" dxf="1">
    <nc r="B10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993" sId="7" odxf="1" s="1" dxf="1">
    <nc r="C1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</border>
    </ndxf>
  </rcc>
  <rcc rId="8994" sId="7" odxf="1" s="1" dxf="1">
    <nc r="D10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8995" sId="7" odxf="1" s="1" dxf="1">
    <nc r="E1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8996" sId="7" odxf="1" s="1" dxf="1">
    <nc r="F1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ndxf>
  </rcc>
  <rcc rId="8997" sId="7" odxf="1" s="1" dxf="1">
    <nc r="G107" t="inlineStr">
      <is>
        <t>Dotacijos kitiems valdžios sektoriaus subjektams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8998" sId="7" odxf="1" s="1" dxf="1">
    <nc r="H107">
      <v>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07:XFD107" start="0" length="0">
    <dxf>
      <font>
        <sz val="10"/>
        <color auto="1"/>
        <name val="Times New Roman Baltic"/>
        <family val="1"/>
        <charset val="186"/>
        <scheme val="none"/>
      </font>
    </dxf>
  </rfmt>
  <rcc rId="8999" sId="7" odxf="1" s="1" dxf="1">
    <nc r="A1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9000" sId="7" odxf="1" s="1" dxf="1">
    <nc r="B10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001" sId="7" odxf="1" s="1" dxf="1">
    <nc r="C1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</border>
    </ndxf>
  </rcc>
  <rcc rId="9002" sId="7" odxf="1" s="1" dxf="1">
    <nc r="D1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003" sId="7" odxf="1" s="1" dxf="1">
    <nc r="E1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004" sId="7" odxf="1" s="1" dxf="1">
    <nc r="F1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ndxf>
  </rcc>
  <rcc rId="9005" sId="7" odxf="1" s="1" dxf="1">
    <nc r="G108" t="inlineStr">
      <is>
        <t>Dotacijos savivaldybėms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006" sId="7" odxf="1" s="1" dxf="1">
    <nc r="H108">
      <v>79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08:XFD108" start="0" length="0">
    <dxf>
      <font>
        <sz val="10"/>
        <color auto="1"/>
        <name val="Times New Roman Baltic"/>
        <family val="1"/>
        <charset val="186"/>
        <scheme val="none"/>
      </font>
    </dxf>
  </rfmt>
  <rcc rId="9007" sId="7" odxf="1" s="1" dxf="1">
    <nc r="A10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08" sId="7" odxf="1" s="1" dxf="1">
    <nc r="B10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C10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10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E10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09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009" sId="7" odxf="1" s="1" dxf="1">
    <nc r="G109" t="inlineStr">
      <is>
        <t xml:space="preserve">Įmokos į Europos Sąjungos biudžetą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9010" sId="7" odxf="1" s="1" dxf="1">
    <nc r="H109">
      <v>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11" sId="7" odxf="1" s="1" dxf="1">
    <nc r="I109">
      <f>SUM(I110+I115+I119+I123+I127)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12" sId="7" odxf="1" s="1" dxf="1">
    <nc r="J109">
      <f>SUM(J110+J115+J119+J123+J127)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13" sId="7" odxf="1" s="1" dxf="1">
    <nc r="K109">
      <f>SUM(K110+K115+K119+K123+K127)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14" sId="7" odxf="1" s="1" dxf="1">
    <nc r="L109">
      <f>SUM(L110+L115+L119+L123+L127)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09:XFD109" start="0" length="0">
    <dxf>
      <font>
        <sz val="10"/>
        <color auto="1"/>
        <name val="Times New Roman Baltic"/>
        <family val="1"/>
        <charset val="186"/>
        <scheme val="none"/>
      </font>
    </dxf>
  </rfmt>
  <rcc rId="9015" sId="7" odxf="1" s="1" dxf="1">
    <nc r="A11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016" sId="7" odxf="1" s="1" dxf="1">
    <nc r="B110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017" sId="7" odxf="1" s="1" dxf="1">
    <nc r="C1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7" s="1" sqref="D11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</dxf>
  </rfmt>
  <rfmt sheetId="7" s="1" sqref="E11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dxf>
  </rfmt>
  <rfmt sheetId="7" s="1" sqref="F11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</border>
    </dxf>
  </rfmt>
  <rcc rId="9018" sId="7" odxf="1" s="1" dxf="1">
    <nc r="G110" t="inlineStr">
      <is>
        <t xml:space="preserve">Tradiciniai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019" sId="7" odxf="1" s="1" dxf="1">
    <nc r="H110">
      <v>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20" sId="7" odxf="1" s="1" dxf="1">
    <nc r="I110">
      <f>I111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cc rId="9021" sId="7" odxf="1" s="1" dxf="1">
    <nc r="J110">
      <f>J111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9022" sId="7" odxf="1" s="1" dxf="1">
    <nc r="K110">
      <f>K111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9023" sId="7" odxf="1" s="1" dxf="1">
    <nc r="L110">
      <f>L111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A110:XFD110" start="0" length="0">
    <dxf>
      <font>
        <sz val="10"/>
        <color auto="1"/>
        <name val="Times New Roman Baltic"/>
        <family val="1"/>
        <charset val="186"/>
        <scheme val="none"/>
      </font>
    </dxf>
  </rfmt>
  <rcc rId="9024" sId="7" odxf="1" s="1" dxf="1">
    <nc r="A11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25" sId="7" odxf="1" s="1" dxf="1">
    <nc r="B111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26" sId="7" odxf="1" s="1" dxf="1">
    <nc r="C1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27" sId="7" odxf="1" s="1" dxf="1">
    <nc r="D1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11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1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028" sId="7" odxf="1" s="1" dxf="1">
    <nc r="G111" t="inlineStr">
      <is>
        <t xml:space="preserve">Tradiciniai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29" sId="7" odxf="1" s="1" dxf="1">
    <nc r="H111">
      <v>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30" sId="7" odxf="1" s="1" dxf="1">
    <nc r="I111">
      <f>I112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31" sId="7" odxf="1" s="1" dxf="1">
    <nc r="J111">
      <f>J112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32" sId="7" odxf="1" s="1" dxf="1">
    <nc r="K111">
      <f>K112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33" sId="7" odxf="1" s="1" dxf="1">
    <nc r="L111">
      <f>L112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11:XFD111" start="0" length="0">
    <dxf>
      <font>
        <sz val="10"/>
        <color auto="1"/>
        <name val="Times New Roman Baltic"/>
        <family val="1"/>
        <charset val="186"/>
        <scheme val="none"/>
      </font>
    </dxf>
  </rfmt>
  <rcc rId="9034" sId="7" odxf="1" s="1" dxf="1">
    <nc r="A11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35" sId="7" odxf="1" s="1" dxf="1">
    <nc r="B112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36" sId="7" odxf="1" s="1" dxf="1">
    <nc r="C1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37" sId="7" odxf="1" s="1" dxf="1">
    <nc r="D1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38" sId="7" odxf="1" s="1" dxf="1">
    <nc r="E1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1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039" sId="7" odxf="1" s="1" dxf="1">
    <nc r="G112" t="inlineStr">
      <is>
        <t xml:space="preserve">Tradiciniai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40" sId="7" odxf="1" s="1" dxf="1">
    <nc r="H112">
      <v>83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41" sId="7" odxf="1" s="1" dxf="1">
    <nc r="I112">
      <f>SUM(I113:I114)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42" sId="7" odxf="1" s="1" dxf="1">
    <nc r="J112">
      <f>SUM(J113:J114)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43" sId="7" odxf="1" s="1" dxf="1">
    <nc r="K112">
      <f>SUM(K113:K114)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44" sId="7" odxf="1" s="1" dxf="1">
    <nc r="L112">
      <f>SUM(L113:L114)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12:XFD112" start="0" length="0">
    <dxf>
      <font>
        <sz val="10"/>
        <color auto="1"/>
        <name val="Times New Roman Baltic"/>
        <family val="1"/>
        <charset val="186"/>
        <scheme val="none"/>
      </font>
    </dxf>
  </rfmt>
  <rcc rId="9045" sId="7" odxf="1" s="1" dxf="1">
    <nc r="A11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46" sId="7" odxf="1" s="1" dxf="1">
    <nc r="B113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47" sId="7" odxf="1" s="1" dxf="1">
    <nc r="C1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48" sId="7" odxf="1" s="1" dxf="1">
    <nc r="D1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49" sId="7" odxf="1" s="1" dxf="1">
    <nc r="E1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50" sId="7" odxf="1" s="1" dxf="1">
    <nc r="F1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51" sId="7" odxf="1" s="1" dxf="1">
    <nc r="G113" t="inlineStr">
      <is>
        <t xml:space="preserve">Muitai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52" sId="7" odxf="1" s="1" dxf="1">
    <nc r="H113">
      <v>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13:XFD113" start="0" length="0">
    <dxf>
      <font>
        <sz val="10"/>
        <color auto="1"/>
        <name val="Times New Roman Baltic"/>
        <family val="1"/>
        <charset val="186"/>
        <scheme val="none"/>
      </font>
    </dxf>
  </rfmt>
  <rcc rId="9053" sId="7" odxf="1" s="1" dxf="1">
    <nc r="A11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054" sId="7" odxf="1" s="1" dxf="1">
    <nc r="B114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055" sId="7" odxf="1" s="1" dxf="1">
    <nc r="C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056" sId="7" odxf="1" s="1" dxf="1">
    <nc r="D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057" sId="7" odxf="1" s="1" dxf="1">
    <nc r="E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058" sId="7" odxf="1" s="1" dxf="1">
    <nc r="F11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059" sId="7" odxf="1" s="1" dxf="1">
    <nc r="G114" t="inlineStr">
      <is>
        <t xml:space="preserve">Cukraus sektoriaus mokesčiai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060" sId="7" odxf="1" s="1" dxf="1">
    <nc r="H114">
      <v>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1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1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A114:XFD114" start="0" length="0">
    <dxf>
      <font>
        <sz val="10"/>
        <color auto="1"/>
        <name val="Times New Roman Baltic"/>
        <family val="1"/>
        <charset val="186"/>
        <scheme val="none"/>
      </font>
    </dxf>
  </rfmt>
  <rcc rId="9061" sId="7" odxf="1" s="1" dxf="1">
    <nc r="A11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62" sId="7" odxf="1" s="1" dxf="1">
    <nc r="B115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63" sId="7" odxf="1" s="1" dxf="1">
    <nc r="C11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11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E11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1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064" sId="7" odxf="1" s="1" dxf="1">
    <nc r="G115" t="inlineStr">
      <is>
        <t xml:space="preserve">Pridėtinės vertės mokesčio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65" sId="7" odxf="1" s="1" dxf="1">
    <nc r="H115">
      <v>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66" sId="7" odxf="1" s="1" dxf="1">
    <nc r="I115">
      <f>I116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67" sId="7" odxf="1" s="1" dxf="1">
    <nc r="J115">
      <f>J116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68" sId="7" odxf="1" s="1" dxf="1">
    <nc r="K115">
      <f>K116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69" sId="7" odxf="1" s="1" dxf="1">
    <nc r="L115">
      <f>L116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15:XFD115" start="0" length="0">
    <dxf>
      <font>
        <sz val="10"/>
        <color auto="1"/>
        <name val="Times New Roman Baltic"/>
        <family val="1"/>
        <charset val="186"/>
        <scheme val="none"/>
      </font>
    </dxf>
  </rfmt>
  <rcc rId="9070" sId="7" odxf="1" s="1" dxf="1">
    <nc r="A11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71" sId="7" odxf="1" s="1" dxf="1">
    <nc r="B11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72" sId="7" odxf="1" s="1" dxf="1">
    <nc r="C11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73" sId="7" odxf="1" s="1" dxf="1">
    <nc r="D1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11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1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074" sId="7" odxf="1" s="1" dxf="1">
    <nc r="G116" t="inlineStr">
      <is>
        <t xml:space="preserve">Pridėtinės vertės mokesčio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75" sId="7" odxf="1" s="1" dxf="1">
    <nc r="H116">
      <v>87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76" sId="7" odxf="1" s="1" dxf="1">
    <nc r="I116">
      <f>I117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77" sId="7" odxf="1" s="1" dxf="1">
    <nc r="J116">
      <f>J117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78" sId="7" odxf="1" s="1" dxf="1">
    <nc r="K116">
      <f>K117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79" sId="7" odxf="1" s="1" dxf="1">
    <nc r="L116">
      <f>L117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16:XFD116" start="0" length="0">
    <dxf>
      <font>
        <sz val="10"/>
        <color auto="1"/>
        <name val="Times New Roman Baltic"/>
        <family val="1"/>
        <charset val="186"/>
        <scheme val="none"/>
      </font>
    </dxf>
  </rfmt>
  <rcc rId="9080" sId="7" odxf="1" s="1" dxf="1">
    <nc r="A11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81" sId="7" odxf="1" s="1" dxf="1">
    <nc r="B117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82" sId="7" odxf="1" s="1" dxf="1">
    <nc r="C11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83" sId="7" odxf="1" s="1" dxf="1">
    <nc r="D1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84" sId="7" odxf="1" s="1" dxf="1">
    <nc r="E1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1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085" sId="7" odxf="1" s="1" dxf="1">
    <nc r="G117" t="inlineStr">
      <is>
        <t xml:space="preserve">Pridėtinės vertės mokesčio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86" sId="7" odxf="1" s="1" dxf="1">
    <nc r="H117">
      <v>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87" sId="7" odxf="1" s="1" dxf="1">
    <nc r="I117">
      <f>I118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88" sId="7" odxf="1" s="1" dxf="1">
    <nc r="J117">
      <f>J118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89" sId="7" odxf="1" s="1" dxf="1">
    <nc r="K117">
      <f>K118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90" sId="7" odxf="1" s="1" dxf="1">
    <nc r="L117">
      <f>L118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17:XFD117" start="0" length="0">
    <dxf>
      <font>
        <sz val="10"/>
        <color auto="1"/>
        <name val="Times New Roman Baltic"/>
        <family val="1"/>
        <charset val="186"/>
        <scheme val="none"/>
      </font>
    </dxf>
  </rfmt>
  <rcc rId="9091" sId="7" odxf="1" s="1" dxf="1">
    <nc r="A11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092" sId="7" odxf="1" s="1" dxf="1">
    <nc r="B118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93" sId="7" odxf="1" s="1" dxf="1">
    <nc r="C11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94" sId="7" odxf="1" s="1" dxf="1">
    <nc r="D1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95" sId="7" odxf="1" s="1" dxf="1">
    <nc r="E1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96" sId="7" odxf="1" s="1" dxf="1">
    <nc r="F1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97" sId="7" odxf="1" s="1" dxf="1">
    <nc r="G118" t="inlineStr">
      <is>
        <t xml:space="preserve">Pridėtinės vertės mokesčio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098" sId="7" odxf="1" s="1" dxf="1">
    <nc r="H118">
      <v>89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18:XFD118" start="0" length="0">
    <dxf>
      <font>
        <sz val="10"/>
        <color auto="1"/>
        <name val="Times New Roman Baltic"/>
        <family val="1"/>
        <charset val="186"/>
        <scheme val="none"/>
      </font>
    </dxf>
  </rfmt>
  <rcc rId="9099" sId="7" odxf="1" s="1" dxf="1">
    <nc r="A11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100" sId="7" odxf="1" s="1" dxf="1">
    <nc r="B11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101" sId="7" odxf="1" s="1" dxf="1">
    <nc r="C11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D11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dxf>
  </rfmt>
  <rfmt sheetId="7" s="1" sqref="E11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F11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cc rId="9102" sId="7" odxf="1" s="1" dxf="1">
    <nc r="G119" t="inlineStr">
      <is>
        <t xml:space="preserve">Bendrųjų nacionalinių pajamų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103" sId="7" odxf="1" s="1" dxf="1">
    <nc r="H119">
      <v>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04" sId="7" odxf="1" s="1" dxf="1">
    <nc r="I119">
      <f>I120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105" sId="7" odxf="1" s="1" dxf="1">
    <nc r="J119">
      <f>J120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106" sId="7" odxf="1" s="1" dxf="1">
    <nc r="K119">
      <f>K120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107" sId="7" odxf="1" s="1" dxf="1">
    <nc r="L119">
      <f>L120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19:XFD119" start="0" length="0">
    <dxf>
      <font>
        <sz val="10"/>
        <color auto="1"/>
        <name val="Times New Roman Baltic"/>
        <family val="1"/>
        <charset val="186"/>
        <scheme val="none"/>
      </font>
    </dxf>
  </rfmt>
  <rcc rId="9108" sId="7" odxf="1" s="1" dxf="1">
    <nc r="A12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09" sId="7" odxf="1" s="1" dxf="1">
    <nc r="B120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10" sId="7" odxf="1" s="1" dxf="1">
    <nc r="C12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11" sId="7" odxf="1" s="1" dxf="1">
    <nc r="D12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12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2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112" sId="7" odxf="1" s="1" dxf="1">
    <nc r="G120" t="inlineStr">
      <is>
        <t xml:space="preserve">Bendrųjų nacionalinių pajamų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13" sId="7" odxf="1" s="1" dxf="1">
    <nc r="H120">
      <v>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14" sId="7" odxf="1" s="1" dxf="1">
    <nc r="I120">
      <f>I121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15" sId="7" odxf="1" s="1" dxf="1">
    <nc r="J120">
      <f>J121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16" sId="7" odxf="1" s="1" dxf="1">
    <nc r="K120">
      <f>K121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17" sId="7" odxf="1" s="1" dxf="1">
    <nc r="L120">
      <f>L121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20:XFD120" start="0" length="0">
    <dxf>
      <font>
        <sz val="10"/>
        <color auto="1"/>
        <name val="Times New Roman Baltic"/>
        <family val="1"/>
        <charset val="186"/>
        <scheme val="none"/>
      </font>
    </dxf>
  </rfmt>
  <rcc rId="9118" sId="7" odxf="1" s="1" dxf="1">
    <nc r="A12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19" sId="7" odxf="1" s="1" dxf="1">
    <nc r="B121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20" sId="7" odxf="1" s="1" dxf="1">
    <nc r="C12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21" sId="7" odxf="1" s="1" dxf="1">
    <nc r="D1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22" sId="7" odxf="1" s="1" dxf="1">
    <nc r="E1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2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123" sId="7" odxf="1" s="1" dxf="1">
    <nc r="G121" t="inlineStr">
      <is>
        <t xml:space="preserve">Bendrųjų nacionalinių pajamų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24" sId="7" odxf="1" s="1" dxf="1">
    <nc r="H121">
      <v>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25" sId="7" odxf="1" s="1" dxf="1">
    <nc r="I121">
      <f>I122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26" sId="7" odxf="1" s="1" dxf="1">
    <nc r="J121">
      <f>J122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27" sId="7" odxf="1" s="1" dxf="1">
    <nc r="K121">
      <f>K122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28" sId="7" odxf="1" s="1" dxf="1">
    <nc r="L121">
      <f>L122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21:XFD121" start="0" length="0">
    <dxf>
      <font>
        <sz val="10"/>
        <color auto="1"/>
        <name val="Times New Roman Baltic"/>
        <family val="1"/>
        <charset val="186"/>
        <scheme val="none"/>
      </font>
    </dxf>
  </rfmt>
  <rcc rId="9129" sId="7" odxf="1" s="1" dxf="1">
    <nc r="A12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30" sId="7" odxf="1" s="1" dxf="1">
    <nc r="B122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31" sId="7" odxf="1" s="1" dxf="1">
    <nc r="C12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32" sId="7" odxf="1" s="1" dxf="1">
    <nc r="D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33" sId="7" odxf="1" s="1" dxf="1">
    <nc r="E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34" sId="7" odxf="1" s="1" dxf="1">
    <nc r="F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35" sId="7" odxf="1" s="1" dxf="1">
    <nc r="G122" t="inlineStr">
      <is>
        <t xml:space="preserve">Bendrųjų nacionalinių pajamų nuosavi ištekliai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36" sId="7" odxf="1" s="1" dxf="1">
    <nc r="H122">
      <v>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22:XFD122" start="0" length="0">
    <dxf>
      <font>
        <sz val="10"/>
        <color auto="1"/>
        <name val="Times New Roman Baltic"/>
        <family val="1"/>
        <charset val="186"/>
        <scheme val="none"/>
      </font>
    </dxf>
  </rfmt>
  <rcc rId="9137" sId="7" odxf="1" s="1" dxf="1">
    <nc r="A12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138" sId="7" odxf="1" s="1" dxf="1">
    <nc r="B123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139" sId="7" odxf="1" s="1" dxf="1">
    <nc r="C12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D1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dxf>
  </rfmt>
  <rfmt sheetId="7" s="1" sqref="E1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F12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cc rId="9140" sId="7" odxf="1" s="1" dxf="1">
    <nc r="G123" t="inlineStr">
      <is>
        <t>Biudžeto disbalansų korekcija Jungtinės Karalystės naudai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141" sId="7" odxf="1" s="1" dxf="1">
    <nc r="H123">
      <v>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42" sId="7" odxf="1" s="1" dxf="1">
    <nc r="I123">
      <f>I124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143" sId="7" odxf="1" s="1" dxf="1">
    <nc r="J123">
      <f>J124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144" sId="7" odxf="1" s="1" dxf="1">
    <nc r="K123">
      <f>K124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145" sId="7" odxf="1" s="1" dxf="1">
    <nc r="L123">
      <f>L124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23:XFD123" start="0" length="0">
    <dxf>
      <font>
        <sz val="10"/>
        <color auto="1"/>
        <name val="Times New Roman Baltic"/>
        <family val="1"/>
        <charset val="186"/>
        <scheme val="none"/>
      </font>
    </dxf>
  </rfmt>
  <rcc rId="9146" sId="7" odxf="1" s="1" dxf="1">
    <nc r="A12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47" sId="7" odxf="1" s="1" dxf="1">
    <nc r="B124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48" sId="7" odxf="1" s="1" dxf="1">
    <nc r="C12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49" sId="7" odxf="1" s="1" dxf="1">
    <nc r="D1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12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2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150" sId="7" odxf="1" s="1" dxf="1">
    <nc r="G124" t="inlineStr">
      <is>
        <t>Biudžeto disbalansų korekcija Jungtinės Karalystės naudai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51" sId="7" odxf="1" s="1" dxf="1">
    <nc r="H124">
      <v>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52" sId="7" odxf="1" s="1" dxf="1">
    <nc r="I124">
      <f>I125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53" sId="7" odxf="1" s="1" dxf="1">
    <nc r="J124">
      <f>J125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54" sId="7" odxf="1" s="1" dxf="1">
    <nc r="K124">
      <f>K125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55" sId="7" odxf="1" s="1" dxf="1">
    <nc r="L124">
      <f>L125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24:XFD124" start="0" length="0">
    <dxf>
      <font>
        <sz val="10"/>
        <color auto="1"/>
        <name val="Times New Roman Baltic"/>
        <family val="1"/>
        <charset val="186"/>
        <scheme val="none"/>
      </font>
    </dxf>
  </rfmt>
  <rcc rId="9156" sId="7" odxf="1" s="1" dxf="1">
    <nc r="A12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57" sId="7" odxf="1" s="1" dxf="1">
    <nc r="B125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58" sId="7" odxf="1" s="1" dxf="1">
    <nc r="C12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59" sId="7" odxf="1" s="1" dxf="1">
    <nc r="D1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60" sId="7" odxf="1" s="1" dxf="1">
    <nc r="E1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2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161" sId="7" odxf="1" s="1" dxf="1">
    <nc r="G125" t="inlineStr">
      <is>
        <t>Biudžeto disbalansų korekcija Jungtinės Karalystės naudai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62" sId="7" odxf="1" s="1" dxf="1">
    <nc r="H125">
      <v>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63" sId="7" odxf="1" s="1" dxf="1">
    <nc r="I125">
      <f>I126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64" sId="7" odxf="1" s="1" dxf="1">
    <nc r="J125">
      <f>J126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65" sId="7" odxf="1" s="1" dxf="1">
    <nc r="K125">
      <f>K126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66" sId="7" odxf="1" s="1" dxf="1">
    <nc r="L125">
      <f>L126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25:XFD125" start="0" length="0">
    <dxf>
      <font>
        <sz val="10"/>
        <color auto="1"/>
        <name val="Times New Roman Baltic"/>
        <family val="1"/>
        <charset val="186"/>
        <scheme val="none"/>
      </font>
    </dxf>
  </rfmt>
  <rcc rId="9167" sId="7" odxf="1" s="1" dxf="1">
    <nc r="A12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68" sId="7" odxf="1" s="1" dxf="1">
    <nc r="B12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69" sId="7" odxf="1" s="1" dxf="1">
    <nc r="C12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70" sId="7" odxf="1" s="1" dxf="1">
    <nc r="D1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71" sId="7" odxf="1" s="1" dxf="1">
    <nc r="E1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72" sId="7" odxf="1" s="1" dxf="1">
    <nc r="F1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73" sId="7" odxf="1" s="1" dxf="1">
    <nc r="G126" t="inlineStr">
      <is>
        <t>Biudžeto disbalansų korekcija Jungtinės Karalystės naudai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74" sId="7" odxf="1" s="1" dxf="1">
    <nc r="H126">
      <v>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26:XFD126" start="0" length="0">
    <dxf>
      <font>
        <sz val="10"/>
        <color auto="1"/>
        <name val="Times New Roman Baltic"/>
        <family val="1"/>
        <charset val="186"/>
        <scheme val="none"/>
      </font>
    </dxf>
  </rfmt>
  <rcc rId="9175" sId="7" odxf="1" s="1" dxf="1">
    <nc r="A12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176" sId="7" odxf="1" s="1" dxf="1">
    <nc r="B127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177" sId="7" odxf="1" s="1" dxf="1">
    <nc r="C12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7" s="1" sqref="D12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dxf>
  </rfmt>
  <rfmt sheetId="7" s="1" sqref="E12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F12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cc rId="9178" sId="7" odxf="1" s="1" dxf="1">
    <nc r="G127" t="inlineStr">
      <is>
        <t>Su nuosavais ištekliais susijusios baudos, delspinigiai ir neigiamos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179" sId="7" odxf="1" s="1" dxf="1">
    <nc r="H127">
      <v>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80" sId="7" odxf="1" s="1" dxf="1">
    <nc r="I127">
      <f>I128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9181" sId="7" odxf="1" s="1" dxf="1">
    <nc r="J127">
      <f>J128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</border>
    </ndxf>
  </rcc>
  <rcc rId="9182" sId="7" odxf="1" s="1" dxf="1">
    <nc r="K127">
      <f>K128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183" sId="7" odxf="1" s="1" dxf="1">
    <nc r="L127">
      <f>L128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fmt sheetId="7" s="1" sqref="A127:XFD127" start="0" length="0">
    <dxf>
      <font>
        <sz val="10"/>
        <color auto="1"/>
        <name val="Times New Roman Baltic"/>
        <family val="1"/>
        <charset val="186"/>
        <scheme val="none"/>
      </font>
    </dxf>
  </rfmt>
  <rcc rId="9184" sId="7" odxf="1" s="1" dxf="1">
    <nc r="A12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85" sId="7" odxf="1" s="1" dxf="1">
    <nc r="B128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86" sId="7" odxf="1" s="1" dxf="1">
    <nc r="C12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87" sId="7" odxf="1" s="1" dxf="1">
    <nc r="D1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E12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2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188" sId="7" odxf="1" s="1" dxf="1">
    <nc r="G128" t="inlineStr">
      <is>
        <t>Su nuosavais ištekliais susijusios baudos,delspinigiai ir neigiamos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189" sId="7" odxf="1" s="1" dxf="1">
    <nc r="H128">
      <v>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90" sId="7" odxf="1" s="1" dxf="1">
    <nc r="I128">
      <f>I129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91" sId="7" odxf="1" s="1" dxf="1">
    <nc r="J128">
      <f>J129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92" sId="7" odxf="1" s="1" dxf="1">
    <nc r="K128">
      <f>K129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93" sId="7" odxf="1" s="1" dxf="1">
    <nc r="L128">
      <f>L129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28:XFD128" start="0" length="0">
    <dxf>
      <font>
        <sz val="10"/>
        <color auto="1"/>
        <name val="Times New Roman Baltic"/>
        <family val="1"/>
        <charset val="186"/>
        <scheme val="none"/>
      </font>
    </dxf>
  </rfmt>
  <rcc rId="9194" sId="7" odxf="1" s="1" dxf="1">
    <nc r="A12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195" sId="7" odxf="1" s="1" dxf="1">
    <nc r="B12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96" sId="7" odxf="1" s="1" dxf="1">
    <nc r="C12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197" sId="7" odxf="1" s="1" dxf="1">
    <nc r="D12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198" sId="7" odxf="1" s="1" dxf="1">
    <nc r="E12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2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199" sId="7" odxf="1" s="1" dxf="1">
    <nc r="G129" t="inlineStr">
      <is>
        <t>Su nuosavais ištekliais susijusios baudos, delspinigiai ir neigiamos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200" sId="7" odxf="1" s="1" dxf="1">
    <nc r="H129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01" sId="7" odxf="1" s="1" dxf="1">
    <nc r="I129">
      <f>I130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02" sId="7" odxf="1" s="1" dxf="1">
    <nc r="J129">
      <f>J130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03" sId="7" odxf="1" s="1" dxf="1">
    <nc r="K129">
      <f>K130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04" sId="7" odxf="1" s="1" dxf="1">
    <nc r="L129">
      <f>L130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29:XFD129" start="0" length="0">
    <dxf>
      <font>
        <sz val="10"/>
        <color auto="1"/>
        <name val="Times New Roman Baltic"/>
        <family val="1"/>
        <charset val="186"/>
        <scheme val="none"/>
      </font>
    </dxf>
  </rfmt>
  <rcc rId="9205" sId="7" odxf="1" s="1" dxf="1">
    <nc r="A13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06" sId="7" odxf="1" s="1" dxf="1">
    <nc r="B130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07" sId="7" odxf="1" s="1" dxf="1">
    <nc r="C130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08" sId="7" odxf="1" s="1" dxf="1">
    <nc r="D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09" sId="7" odxf="1" s="1" dxf="1">
    <nc r="E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210" sId="7" odxf="1" s="1" dxf="1">
    <nc r="F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11" sId="7" odxf="1" s="1" dxf="1">
    <nc r="G130" t="inlineStr">
      <is>
        <t>Su nuosavais ištekliais susijusios baudos,  delspinigiai ir neigiamos palūkanos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212" sId="7" odxf="1" s="1" dxf="1">
    <nc r="H130">
      <v>101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30:XFD130" start="0" length="0">
    <dxf>
      <font>
        <sz val="10"/>
        <color auto="1"/>
        <name val="Times New Roman Baltic"/>
        <family val="1"/>
        <charset val="186"/>
        <scheme val="none"/>
      </font>
    </dxf>
  </rfmt>
  <rcc rId="9213" sId="7" odxf="1" s="1" dxf="1">
    <nc r="A1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14" sId="7" odxf="1" s="1" dxf="1">
    <nc r="B131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C131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131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131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31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215" sId="7" odxf="1" s="1" dxf="1">
    <nc r="G131" t="inlineStr">
      <is>
        <t xml:space="preserve">Socialinės išmokos (pašalpos)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216" sId="7" odxf="1" s="1" dxf="1">
    <nc r="H131">
      <v>102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17" sId="7" odxf="1" s="1" dxf="1">
    <nc r="I131">
      <f>SUM(I132+I137+I145)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18" sId="7" odxf="1" s="1" dxf="1">
    <nc r="J131">
      <f>SUM(J132+J137+J145)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19" sId="7" odxf="1" s="1" dxf="1">
    <nc r="K131">
      <f>SUM(K132+K137+K145)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20" sId="7" odxf="1" s="1" dxf="1">
    <nc r="L131">
      <f>SUM(L132+L137+L145)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31:XFD131" start="0" length="0">
    <dxf>
      <font>
        <sz val="10"/>
        <color auto="1"/>
        <name val="Times New Roman Baltic"/>
        <family val="1"/>
        <charset val="186"/>
        <scheme val="none"/>
      </font>
    </dxf>
  </rfmt>
  <rcc rId="9221" sId="7" odxf="1" s="1" dxf="1">
    <nc r="A1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22" sId="7" odxf="1" s="1" dxf="1">
    <nc r="B132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23" sId="7" odxf="1" s="1" dxf="1">
    <nc r="C1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13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13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3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224" sId="7" odxf="1" s="1" dxf="1">
    <nc r="G132" t="inlineStr">
      <is>
        <t>Socialinio draudimo išmokos (pašalpos)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225" sId="7" odxf="1" s="1" dxf="1">
    <nc r="H132">
      <v>103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26" sId="7" odxf="1" s="1" dxf="1">
    <nc r="I132">
      <f>I133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27" sId="7" odxf="1" s="1" dxf="1">
    <nc r="J132">
      <f>J133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28" sId="7" odxf="1" s="1" dxf="1">
    <nc r="K132">
      <f>K133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29" sId="7" odxf="1" s="1" dxf="1">
    <nc r="L132">
      <f>L133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32:XFD132" start="0" length="0">
    <dxf>
      <font>
        <sz val="10"/>
        <color auto="1"/>
        <name val="Times New Roman Baltic"/>
        <family val="1"/>
        <charset val="186"/>
        <scheme val="none"/>
      </font>
    </dxf>
  </rfmt>
  <rcc rId="9230" sId="7" odxf="1" s="1" dxf="1">
    <nc r="A1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31" sId="7" odxf="1" s="1" dxf="1">
    <nc r="B133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32" sId="7" odxf="1" s="1" dxf="1">
    <nc r="C1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33" sId="7" odxf="1" s="1" dxf="1">
    <nc r="D1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3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3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234" sId="7" odxf="1" s="1" dxf="1">
    <nc r="G133" t="inlineStr">
      <is>
        <t>Socialinio draudimo išmokos (pašalpos)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235" sId="7" odxf="1" s="1" dxf="1">
    <nc r="H133">
      <v>104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36" sId="7" odxf="1" s="1" dxf="1">
    <nc r="I133">
      <f>I134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37" sId="7" odxf="1" s="1" dxf="1">
    <nc r="J133">
      <f>J134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38" sId="7" odxf="1" s="1" dxf="1">
    <nc r="K133">
      <f>K134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39" sId="7" odxf="1" s="1" dxf="1">
    <nc r="L133">
      <f>L134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33:XFD133" start="0" length="0">
    <dxf>
      <font>
        <sz val="10"/>
        <color auto="1"/>
        <name val="Times New Roman Baltic"/>
        <family val="1"/>
        <charset val="186"/>
        <scheme val="none"/>
      </font>
    </dxf>
  </rfmt>
  <rcc rId="9240" sId="7" odxf="1" s="1" dxf="1">
    <nc r="A1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41" sId="7" odxf="1" s="1" dxf="1">
    <nc r="B134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42" sId="7" odxf="1" s="1" dxf="1">
    <nc r="C1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43" sId="7" odxf="1" s="1" dxf="1">
    <nc r="D1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44" sId="7" odxf="1" s="1" dxf="1">
    <nc r="E1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3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245" sId="7" odxf="1" s="1" dxf="1">
    <nc r="G134" t="inlineStr">
      <is>
        <t>Socialinio draudimo išmokos (pašalpos)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246" sId="7" odxf="1" s="1" dxf="1">
    <nc r="H134">
      <v>105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47" sId="7" odxf="1" s="1" dxf="1">
    <nc r="I134">
      <f>SUM(I135:I136)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48" sId="7" odxf="1" s="1" dxf="1">
    <nc r="J134">
      <f>SUM(J135:J136)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49" sId="7" odxf="1" s="1" dxf="1">
    <nc r="K134">
      <f>SUM(K135:K136)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50" sId="7" odxf="1" s="1" dxf="1">
    <nc r="L134">
      <f>SUM(L135:L136)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34:XFD134" start="0" length="0">
    <dxf>
      <font>
        <sz val="10"/>
        <color auto="1"/>
        <name val="Times New Roman Baltic"/>
        <family val="1"/>
        <charset val="186"/>
        <scheme val="none"/>
      </font>
    </dxf>
  </rfmt>
  <rcc rId="9251" sId="7" odxf="1" s="1" dxf="1">
    <nc r="A1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252" sId="7" odxf="1" s="1" dxf="1">
    <nc r="B135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253" sId="7" odxf="1" s="1" dxf="1">
    <nc r="C1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254" sId="7" odxf="1" s="1" dxf="1">
    <nc r="D1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55" sId="7" odxf="1" s="1" dxf="1">
    <nc r="E1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256" sId="7" odxf="1" s="1" dxf="1">
    <nc r="F1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9257" sId="7" odxf="1" s="1" dxf="1">
    <nc r="G135" t="inlineStr">
      <is>
        <t>Socialinio draudimo išmokos pinigais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258" sId="7" odxf="1" s="1" dxf="1">
    <nc r="H135">
      <v>106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J1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K1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L1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A135:XFD135" start="0" length="0">
    <dxf>
      <font>
        <sz val="10"/>
        <color auto="1"/>
        <name val="Times New Roman Baltic"/>
        <family val="1"/>
        <charset val="186"/>
        <scheme val="none"/>
      </font>
    </dxf>
  </rfmt>
  <rcc rId="9259" sId="7" odxf="1" s="1" dxf="1">
    <nc r="A1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60" sId="7" odxf="1" s="1" dxf="1">
    <nc r="B13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61" sId="7" odxf="1" s="1" dxf="1">
    <nc r="C1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62" sId="7" odxf="1" s="1" dxf="1">
    <nc r="D1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63" sId="7" odxf="1" s="1" dxf="1">
    <nc r="E1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64" sId="7" odxf="1" s="1" dxf="1">
    <nc r="F1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65" sId="7" odxf="1" s="1" dxf="1">
    <nc r="G136" t="inlineStr">
      <is>
        <t>Socialinio draudimo išmokos natūra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266" sId="7" odxf="1" s="1" dxf="1">
    <nc r="H136">
      <v>107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36:XFD136" start="0" length="0">
    <dxf>
      <font>
        <sz val="10"/>
        <color auto="1"/>
        <name val="Times New Roman Baltic"/>
        <family val="1"/>
        <charset val="186"/>
        <scheme val="none"/>
      </font>
    </dxf>
  </rfmt>
  <rcc rId="9267" sId="7" odxf="1" s="1" dxf="1">
    <nc r="A1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268" sId="7" odxf="1" s="1" dxf="1">
    <nc r="B137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269" sId="7" odxf="1" s="1" dxf="1">
    <nc r="C1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fmt sheetId="7" s="1" sqref="D13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dxf>
  </rfmt>
  <rfmt sheetId="7" s="1" sqref="E13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7" s="1" sqref="F13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9270" sId="7" odxf="1" s="1" dxf="1">
    <nc r="G137" t="inlineStr">
      <is>
        <t>Socialinė parama (socialinės paramos pašalpos) ir rentos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271" sId="7" odxf="1" s="1" dxf="1">
    <nc r="H137">
      <v>108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72" sId="7" odxf="1" s="1" dxf="1">
    <nc r="I137">
      <f>I138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9273" sId="7" odxf="1" s="1" dxf="1">
    <nc r="J137">
      <f>J138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9274" sId="7" odxf="1" s="1" dxf="1">
    <nc r="K137">
      <f>K138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9275" sId="7" odxf="1" s="1" dxf="1">
    <nc r="L137">
      <f>L138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A137:XFD137" start="0" length="0">
    <dxf>
      <font>
        <sz val="10"/>
        <color auto="1"/>
        <name val="Times New Roman Baltic"/>
        <family val="1"/>
        <charset val="186"/>
        <scheme val="none"/>
      </font>
    </dxf>
  </rfmt>
  <rcc rId="9276" sId="7" odxf="1" s="1" dxf="1">
    <nc r="A1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77" sId="7" odxf="1" s="1" dxf="1">
    <nc r="B138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78" sId="7" odxf="1" s="1" dxf="1">
    <nc r="C1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79" sId="7" odxf="1" s="1" dxf="1">
    <nc r="D1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3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3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280" sId="7" odxf="1" s="1" dxf="1">
    <nc r="G138" t="inlineStr">
      <is>
        <t xml:space="preserve">Socialinė parama (socialinės paramos pašalpos)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281" sId="7" odxf="1" s="1" dxf="1">
    <nc r="H138">
      <v>109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82" sId="7" odxf="1" s="1" dxf="1">
    <nc r="I138">
      <f>I139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83" sId="7" odxf="1" s="1" dxf="1">
    <nc r="J138">
      <f>J139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84" sId="7" odxf="1" s="1" dxf="1">
    <nc r="K138">
      <f>K139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85" sId="7" odxf="1" s="1" dxf="1">
    <nc r="L138">
      <f>L139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38:XFD138" start="0" length="0">
    <dxf>
      <font>
        <sz val="10"/>
        <color auto="1"/>
        <name val="Times New Roman Baltic"/>
        <family val="1"/>
        <charset val="186"/>
        <scheme val="none"/>
      </font>
    </dxf>
  </rfmt>
  <rcc rId="9286" sId="7" odxf="1" s="1" dxf="1">
    <nc r="A1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87" sId="7" odxf="1" s="1" dxf="1">
    <nc r="B13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88" sId="7" odxf="1" s="1" dxf="1">
    <nc r="C1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89" sId="7" odxf="1" s="1" dxf="1">
    <nc r="D1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90" sId="7" odxf="1" s="1" dxf="1">
    <nc r="E1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3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291" sId="7" odxf="1" s="1" dxf="1">
    <nc r="G139" t="inlineStr">
      <is>
        <t xml:space="preserve">Socialinė parama (socialinės paramos pašalpos)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292" sId="7" odxf="1" s="1" dxf="1">
    <nc r="H139">
      <v>110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93" sId="7" odxf="1" s="1" dxf="1">
    <nc r="I139">
      <f>SUM(I140:I141)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94" sId="7" odxf="1" s="1" dxf="1">
    <nc r="J139">
      <f>SUM(J140:J141)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95" sId="7" odxf="1" s="1" dxf="1">
    <nc r="K139">
      <f>SUM(K140:K141)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96" sId="7" odxf="1" s="1" dxf="1">
    <nc r="L139">
      <f>SUM(L140:L141)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39:XFD139" start="0" length="0">
    <dxf>
      <font>
        <sz val="10"/>
        <color auto="1"/>
        <name val="Times New Roman Baltic"/>
        <family val="1"/>
        <charset val="186"/>
        <scheme val="none"/>
      </font>
    </dxf>
  </rfmt>
  <rcc rId="9297" sId="7" odxf="1" s="1" dxf="1">
    <nc r="A1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298" sId="7" odxf="1" s="1" dxf="1">
    <nc r="B140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99" sId="7" odxf="1" s="1" dxf="1">
    <nc r="C1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00" sId="7" odxf="1" s="1" dxf="1">
    <nc r="D1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01" sId="7" odxf="1" s="1" dxf="1">
    <nc r="E1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02" sId="7" odxf="1" s="1" dxf="1">
    <nc r="F1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03" sId="7" odxf="1" s="1" dxf="1">
    <nc r="G140" t="inlineStr">
      <is>
        <t xml:space="preserve">Socialinė parama pinigais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304" sId="7" odxf="1" s="1" dxf="1">
    <nc r="H140">
      <v>111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40:XFD140" start="0" length="0">
    <dxf>
      <font>
        <sz val="10"/>
        <color auto="1"/>
        <name val="Times New Roman Baltic"/>
        <family val="1"/>
        <charset val="186"/>
        <scheme val="none"/>
      </font>
    </dxf>
  </rfmt>
  <rcc rId="9305" sId="7" odxf="1" s="1" dxf="1">
    <nc r="A1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06" sId="7" odxf="1" s="1" dxf="1">
    <nc r="B141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07" sId="7" odxf="1" s="1" dxf="1">
    <nc r="C1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08" sId="7" odxf="1" s="1" dxf="1">
    <nc r="D1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09" sId="7" odxf="1" s="1" dxf="1">
    <nc r="E1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10" sId="7" odxf="1" s="1" dxf="1">
    <nc r="F1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11" sId="7" odxf="1" s="1" dxf="1">
    <nc r="G141" t="inlineStr">
      <is>
        <t xml:space="preserve">Socialinė parama natūra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312" sId="7" odxf="1" s="1" dxf="1">
    <nc r="H141">
      <v>112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4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41:XFD141" start="0" length="0">
    <dxf>
      <font>
        <sz val="10"/>
        <color auto="1"/>
        <name val="Times New Roman Baltic"/>
        <family val="1"/>
        <charset val="186"/>
        <scheme val="none"/>
      </font>
    </dxf>
  </rfmt>
  <rcc rId="9313" sId="7" odxf="1" s="1" dxf="1">
    <nc r="A1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14" sId="7" odxf="1" s="1" dxf="1">
    <nc r="B142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15" sId="7" odxf="1" s="1" dxf="1">
    <nc r="C1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16" sId="7" odxf="1" s="1" dxf="1">
    <nc r="D1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42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42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317" sId="7" odxf="1" s="1" dxf="1">
    <nc r="G142" t="inlineStr">
      <is>
        <t>Rentos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318" sId="7" odxf="1" s="1" dxf="1">
    <nc r="H142">
      <v>113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19" sId="7" odxf="1" s="1" dxf="1">
    <nc r="I142">
      <f>I143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20" sId="7" odxf="1" s="1" dxf="1">
    <nc r="J142">
      <f>J143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21" sId="7" odxf="1" s="1" dxf="1">
    <nc r="K142">
      <f>K143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22" sId="7" odxf="1" s="1" dxf="1">
    <nc r="L142">
      <f>L143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42:XFD142" start="0" length="0">
    <dxf>
      <font>
        <sz val="10"/>
        <color auto="1"/>
        <name val="Times New Roman Baltic"/>
        <family val="1"/>
        <charset val="186"/>
        <scheme val="none"/>
      </font>
    </dxf>
  </rfmt>
  <rcc rId="9323" sId="7" odxf="1" s="1" dxf="1">
    <nc r="A1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24" sId="7" odxf="1" s="1" dxf="1">
    <nc r="B143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25" sId="7" odxf="1" s="1" dxf="1">
    <nc r="C1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26" sId="7" odxf="1" s="1" dxf="1">
    <nc r="D1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27" sId="7" odxf="1" s="1" dxf="1">
    <nc r="E1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43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328" sId="7" odxf="1" s="1" dxf="1">
    <nc r="G143" t="inlineStr">
      <is>
        <t>Rentos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329" sId="7" odxf="1" s="1" dxf="1">
    <nc r="H143">
      <v>114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0" sId="7" odxf="1" s="1" dxf="1">
    <nc r="I143">
      <f>SUM(I144)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1" sId="7" odxf="1" s="1" dxf="1">
    <nc r="J143">
      <f>SUM(J144)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2" sId="7" odxf="1" s="1" dxf="1">
    <nc r="K143">
      <f>SUM(K144)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3" sId="7" odxf="1" s="1" dxf="1">
    <nc r="L143">
      <f>SUM(L144)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43:XFD143" start="0" length="0">
    <dxf>
      <font>
        <sz val="10"/>
        <color auto="1"/>
        <name val="Times New Roman Baltic"/>
        <family val="1"/>
        <charset val="186"/>
        <scheme val="none"/>
      </font>
    </dxf>
  </rfmt>
  <rcc rId="9334" sId="7" odxf="1" s="1" dxf="1">
    <nc r="A1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35" sId="7" odxf="1" s="1" dxf="1">
    <nc r="B144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6" sId="7" odxf="1" s="1" dxf="1">
    <nc r="C1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37" sId="7" odxf="1" s="1" dxf="1">
    <nc r="D1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8" sId="7" odxf="1" s="1" dxf="1">
    <nc r="E1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9" sId="7" odxf="1" s="1" dxf="1">
    <nc r="F1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40" sId="7" odxf="1" s="1" dxf="1">
    <nc r="G144" t="inlineStr">
      <is>
        <t>Rentos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341" sId="7" odxf="1" s="1" dxf="1">
    <nc r="H144">
      <v>115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44:XFD144" start="0" length="0">
    <dxf>
      <font>
        <sz val="10"/>
        <color auto="1"/>
        <name val="Times New Roman Baltic"/>
        <family val="1"/>
        <charset val="186"/>
        <scheme val="none"/>
      </font>
    </dxf>
  </rfmt>
  <rcc rId="9342" sId="7" odxf="1" s="1" dxf="1">
    <nc r="A1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43" sId="7" odxf="1" s="1" dxf="1">
    <nc r="B145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44" sId="7" odxf="1" s="1" dxf="1">
    <nc r="C1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7" s="1" sqref="D14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14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4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345" sId="7" odxf="1" s="1" dxf="1">
    <nc r="G145" t="inlineStr">
      <is>
        <t xml:space="preserve">Darbdavių socialinė parama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346" sId="7" odxf="1" s="1" dxf="1">
    <nc r="H145">
      <v>116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47" sId="7" odxf="1" s="1" dxf="1">
    <nc r="I145">
      <f>I146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48" sId="7" odxf="1" s="1" dxf="1">
    <nc r="J145">
      <f>J146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49" sId="7" odxf="1" s="1" dxf="1">
    <nc r="K145">
      <f>K146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50" sId="7" odxf="1" s="1" dxf="1">
    <nc r="L145">
      <f>L146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45:XFD145" start="0" length="0">
    <dxf>
      <font>
        <sz val="10"/>
        <color auto="1"/>
        <name val="Times New Roman Baltic"/>
        <family val="1"/>
        <charset val="186"/>
        <scheme val="none"/>
      </font>
    </dxf>
  </rfmt>
  <rcc rId="9351" sId="7" odxf="1" s="1" dxf="1">
    <nc r="A1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352" sId="7" odxf="1" s="1" dxf="1">
    <nc r="B14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353" sId="7" odxf="1" s="1" dxf="1">
    <nc r="C1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</border>
    </ndxf>
  </rcc>
  <rcc rId="9354" sId="7" odxf="1" s="1" dxf="1">
    <nc r="D1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7" s="1" sqref="E14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dxf>
  </rfmt>
  <rfmt sheetId="7" s="1" sqref="F14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9355" sId="7" odxf="1" s="1" dxf="1">
    <nc r="G146" t="inlineStr">
      <is>
        <t xml:space="preserve">Darbdavių socialinė parama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9356" sId="7" odxf="1" s="1" dxf="1">
    <nc r="H146">
      <v>117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57" sId="7" odxf="1" s="1" dxf="1">
    <nc r="I146">
      <f>I147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358" sId="7" odxf="1" s="1" dxf="1">
    <nc r="J146">
      <f>J147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</border>
    </ndxf>
  </rcc>
  <rcc rId="9359" sId="7" odxf="1" s="1" dxf="1">
    <nc r="K146">
      <f>K147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360" sId="7" odxf="1" s="1" dxf="1">
    <nc r="L146">
      <f>L147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fmt sheetId="7" s="1" sqref="A146:XFD146" start="0" length="0">
    <dxf>
      <font>
        <sz val="10"/>
        <color auto="1"/>
        <name val="Times New Roman Baltic"/>
        <family val="1"/>
        <charset val="186"/>
        <scheme val="none"/>
      </font>
    </dxf>
  </rfmt>
  <rcc rId="9361" sId="7" odxf="1" s="1" dxf="1">
    <nc r="A1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62" sId="7" odxf="1" s="1" dxf="1">
    <nc r="B147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63" sId="7" odxf="1" s="1" dxf="1">
    <nc r="C1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64" sId="7" odxf="1" s="1" dxf="1">
    <nc r="D1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65" sId="7" odxf="1" s="1" dxf="1">
    <nc r="E1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4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366" sId="7" odxf="1" s="1" dxf="1">
    <nc r="G147" t="inlineStr">
      <is>
        <t xml:space="preserve">Darbdavių socialinė parama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367" sId="7" odxf="1" s="1" dxf="1">
    <nc r="H147">
      <v>118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68" sId="7" odxf="1" s="1" dxf="1">
    <nc r="I147">
      <f>SUM(I148:I149)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69" sId="7" odxf="1" s="1" dxf="1">
    <nc r="J147">
      <f>SUM(J148:J149)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70" sId="7" odxf="1" s="1" dxf="1">
    <nc r="K147">
      <f>SUM(K148:K149)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71" sId="7" odxf="1" s="1" dxf="1">
    <nc r="L147">
      <f>SUM(L148:L149)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47:XFD147" start="0" length="0">
    <dxf>
      <font>
        <sz val="10"/>
        <color auto="1"/>
        <name val="Times New Roman Baltic"/>
        <family val="1"/>
        <charset val="186"/>
        <scheme val="none"/>
      </font>
    </dxf>
  </rfmt>
  <rcc rId="9372" sId="7" odxf="1" s="1" dxf="1">
    <nc r="A1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373" sId="7" odxf="1" s="1" dxf="1">
    <nc r="B148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374" sId="7" odxf="1" s="1" dxf="1">
    <nc r="C14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375" sId="7" odxf="1" s="1" dxf="1">
    <nc r="D1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376" sId="7" odxf="1" s="1" dxf="1">
    <nc r="E1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377" sId="7" odxf="1" s="1" dxf="1">
    <nc r="F1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9378" sId="7" odxf="1" s="1" dxf="1">
    <nc r="G148" t="inlineStr">
      <is>
        <t>Darbdavių socialinė parama pinigais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379" sId="7" odxf="1" s="1" dxf="1">
    <nc r="H148">
      <v>119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J1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K1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L1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A148:XFD148" start="0" length="0">
    <dxf>
      <font>
        <sz val="10"/>
        <color auto="1"/>
        <name val="Times New Roman Baltic"/>
        <family val="1"/>
        <charset val="186"/>
        <scheme val="none"/>
      </font>
    </dxf>
  </rfmt>
  <rcc rId="9380" sId="7" odxf="1" s="1" dxf="1">
    <nc r="A1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81" sId="7" odxf="1" s="1" dxf="1">
    <nc r="B14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82" sId="7" odxf="1" s="1" dxf="1">
    <nc r="C14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83" sId="7" odxf="1" s="1" dxf="1">
    <nc r="D1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84" sId="7" odxf="1" s="1" dxf="1">
    <nc r="E1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85" sId="7" odxf="1" s="1" dxf="1">
    <nc r="F1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86" sId="7" odxf="1" s="1" dxf="1">
    <nc r="G149" t="inlineStr">
      <is>
        <t>Darbdavių socialinė parama natūra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387" sId="7" odxf="1" s="1" dxf="1">
    <nc r="H149">
      <v>120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4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49:XFD149" start="0" length="0">
    <dxf>
      <font>
        <sz val="10"/>
        <color auto="1"/>
        <name val="Times New Roman Baltic"/>
        <family val="1"/>
        <charset val="186"/>
        <scheme val="none"/>
      </font>
    </dxf>
  </rfmt>
  <rcc rId="9388" sId="7" odxf="1" s="1" dxf="1">
    <nc r="A1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389" sId="7" odxf="1" s="1" dxf="1">
    <nc r="B150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7" s="1" sqref="C15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15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E15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150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390" sId="7" odxf="1" s="1" dxf="1">
    <nc r="G150" t="inlineStr">
      <is>
        <t>Kitos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391" sId="7" odxf="1" s="1" dxf="1">
    <nc r="H150">
      <v>121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92" sId="7" odxf="1" s="1" dxf="1">
    <nc r="I150">
      <f>I151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393" sId="7" odxf="1" s="1" dxf="1">
    <nc r="J150">
      <f>J151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394" sId="7" odxf="1" s="1" dxf="1">
    <nc r="K150">
      <f>K151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395" sId="7" odxf="1" s="1" dxf="1">
    <nc r="L150">
      <f>L151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50:XFD150" start="0" length="0">
    <dxf>
      <font>
        <sz val="10"/>
        <color auto="1"/>
        <name val="Times New Roman Baltic"/>
        <family val="1"/>
        <charset val="186"/>
        <scheme val="none"/>
      </font>
    </dxf>
  </rfmt>
  <rcc rId="9396" sId="7" odxf="1" s="1" dxf="1">
    <nc r="A1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397" sId="7" odxf="1" s="1" dxf="1">
    <nc r="B151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398" sId="7" odxf="1" s="1" dxf="1">
    <nc r="C1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fmt sheetId="7" s="1" sqref="D15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dxf>
  </rfmt>
  <rfmt sheetId="7" s="1" sqref="E15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7" s="1" sqref="F15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9399" sId="7" odxf="1" s="1" dxf="1">
    <nc r="G151" t="inlineStr">
      <is>
        <t>Kitos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400" sId="7" odxf="1" s="1" dxf="1">
    <nc r="H151">
      <v>122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01" sId="7" odxf="1" s="1" dxf="1">
    <nc r="I151">
      <f>I152+I157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402" sId="7" odxf="1" s="1" dxf="1">
    <nc r="J151">
      <f>J152+J157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403" sId="7" odxf="1" s="1" dxf="1">
    <nc r="K151">
      <f>K152+K157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404" sId="7" odxf="1" s="1" dxf="1">
    <nc r="L151">
      <f>L152+L157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51:XFD151" start="0" length="0">
    <dxf>
      <font>
        <sz val="10"/>
        <color auto="1"/>
        <name val="Times New Roman Baltic"/>
        <family val="1"/>
        <charset val="186"/>
        <scheme val="none"/>
      </font>
    </dxf>
  </rfmt>
  <rcc rId="9405" sId="7" odxf="1" s="1" dxf="1">
    <nc r="A1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06" sId="7" odxf="1" s="1" dxf="1">
    <nc r="B152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07" sId="7" odxf="1" s="1" dxf="1">
    <nc r="C1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08" sId="7" odxf="1" s="1" dxf="1">
    <nc r="D1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5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5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409" sId="7" odxf="1" s="1" dxf="1">
    <nc r="G152" t="inlineStr">
      <is>
        <t>Kitos išlaidos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10" sId="7" odxf="1" s="1" dxf="1">
    <nc r="H152">
      <v>123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11" sId="7" odxf="1" s="1" dxf="1">
    <nc r="I152">
      <f>I153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12" sId="7" odxf="1" s="1" dxf="1">
    <nc r="J152">
      <f>J153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13" sId="7" odxf="1" s="1" dxf="1">
    <nc r="K152">
      <f>K153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14" sId="7" odxf="1" s="1" dxf="1">
    <nc r="L152">
      <f>L153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52:XFD152" start="0" length="0">
    <dxf>
      <font>
        <sz val="10"/>
        <color auto="1"/>
        <name val="Times New Roman Baltic"/>
        <family val="1"/>
        <charset val="186"/>
        <scheme val="none"/>
      </font>
    </dxf>
  </rfmt>
  <rcc rId="9415" sId="7" odxf="1" s="1" dxf="1">
    <nc r="A1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16" sId="7" odxf="1" s="1" dxf="1">
    <nc r="B153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17" sId="7" odxf="1" s="1" dxf="1">
    <nc r="C1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418" sId="7" odxf="1" s="1" dxf="1">
    <nc r="D1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419" sId="7" odxf="1" s="1" dxf="1">
    <nc r="E1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15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420" sId="7" odxf="1" s="1" dxf="1">
    <nc r="G153" t="inlineStr">
      <is>
        <t>Kitos išlaidos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21" sId="7" odxf="1" s="1" dxf="1">
    <nc r="H153">
      <v>124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22" sId="7" odxf="1" s="1" dxf="1">
    <nc r="I153">
      <f>SUM(I154:I156)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423" sId="7" odxf="1" s="1" dxf="1">
    <nc r="J153">
      <f>SUM(J154:J156)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424" sId="7" odxf="1" s="1" dxf="1">
    <nc r="K153">
      <f>SUM(K154:K156)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425" sId="7" odxf="1" s="1" dxf="1">
    <nc r="L153">
      <f>SUM(L154:L156)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153:XFD153" start="0" length="0">
    <dxf>
      <font>
        <sz val="10"/>
        <color auto="1"/>
        <name val="Times New Roman Baltic"/>
        <family val="1"/>
        <charset val="186"/>
        <scheme val="none"/>
      </font>
    </dxf>
  </rfmt>
  <rcc rId="9426" sId="7" odxf="1" s="1" dxf="1">
    <nc r="A1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27" sId="7" odxf="1" s="1" dxf="1">
    <nc r="B154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428" sId="7" odxf="1" s="1" dxf="1">
    <nc r="C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29" sId="7" odxf="1" s="1" dxf="1">
    <nc r="D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30" sId="7" odxf="1" s="1" dxf="1">
    <nc r="E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31" sId="7" odxf="1" s="1" dxf="1">
    <nc r="F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32" sId="7" odxf="1" s="1" dxf="1">
    <nc r="G154" t="inlineStr">
      <is>
        <t xml:space="preserve">Stipendijoms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33" sId="7" odxf="1" s="1" dxf="1">
    <nc r="H154">
      <v>125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54:XFD154" start="0" length="0">
    <dxf>
      <font>
        <sz val="10"/>
        <color auto="1"/>
        <name val="Times New Roman Baltic"/>
        <family val="1"/>
        <charset val="186"/>
        <scheme val="none"/>
      </font>
    </dxf>
  </rfmt>
  <rcc rId="9434" sId="7" odxf="1" s="1" dxf="1">
    <nc r="A1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435" sId="7" odxf="1" s="1" dxf="1">
    <nc r="B155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436" sId="7" odxf="1" s="1" dxf="1">
    <nc r="C1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9437" sId="7" odxf="1" s="1" dxf="1">
    <nc r="D1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438" sId="7" odxf="1" s="1" dxf="1">
    <nc r="E1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9439" sId="7" odxf="1" s="1" dxf="1">
    <nc r="F1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9440" sId="7" odxf="1" s="1" dxf="1">
    <nc r="G155" t="inlineStr">
      <is>
        <t xml:space="preserve">Kitos išlaidos kitiems einamiesiems tikslams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441" sId="7" odxf="1" s="1" dxf="1">
    <nc r="H155">
      <v>126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J1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K1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L15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A155:XFD155" start="0" length="0">
    <dxf>
      <font>
        <sz val="10"/>
        <color auto="1"/>
        <name val="Times New Roman Baltic"/>
        <family val="1"/>
        <charset val="186"/>
        <scheme val="none"/>
      </font>
    </dxf>
  </rfmt>
  <rcc rId="9442" sId="7" odxf="1" s="1" dxf="1">
    <nc r="A1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</border>
    </ndxf>
  </rcc>
  <rcc rId="9443" sId="7" odxf="1" s="1" dxf="1">
    <nc r="B156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444" sId="7" odxf="1" s="1" dxf="1">
    <nc r="C1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445" sId="7" odxf="1" s="1" dxf="1">
    <nc r="D1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446" sId="7" odxf="1" s="1" dxf="1">
    <nc r="E1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9447" sId="7" odxf="1" s="1" dxf="1">
    <nc r="F15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9448" sId="7" odxf="1" s="1" dxf="1">
    <nc r="G156" t="inlineStr">
      <is>
        <t>Neigiama valiutos kurso įtaka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449" sId="7" odxf="1" s="1" dxf="1">
    <nc r="H156">
      <v>127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J1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top style="hair">
          <color indexed="64"/>
        </top>
      </border>
    </dxf>
  </rfmt>
  <rfmt sheetId="7" s="1" sqref="K1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L15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7" s="1" sqref="A156:XFD156" start="0" length="0">
    <dxf>
      <font>
        <sz val="10"/>
        <color auto="1"/>
        <name val="Times New Roman Baltic"/>
        <family val="1"/>
        <charset val="186"/>
        <scheme val="none"/>
      </font>
    </dxf>
  </rfmt>
  <rcc rId="9450" sId="7" odxf="1" s="1" dxf="1">
    <nc r="A1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51" sId="7" odxf="1" s="1" dxf="1">
    <nc r="B157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52" sId="7" odxf="1" s="1" dxf="1">
    <nc r="C1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53" sId="7" odxf="1" s="1" dxf="1">
    <nc r="D1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5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5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454" sId="7" odxf="1" s="1" dxf="1">
    <nc r="G157" t="inlineStr">
      <is>
        <t>Kitos išlaidos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55" sId="7" odxf="1" s="1" dxf="1">
    <nc r="H157">
      <v>128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56" sId="7" odxf="1" s="1" dxf="1">
    <nc r="I157">
      <f>I158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57" sId="7" odxf="1" s="1" dxf="1">
    <nc r="J157">
      <f>J158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58" sId="7" odxf="1" s="1" dxf="1">
    <nc r="K157">
      <f>K158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59" sId="7" odxf="1" s="1" dxf="1">
    <nc r="L157">
      <f>L158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57:XFD157" start="0" length="0">
    <dxf>
      <font>
        <sz val="10"/>
        <color auto="1"/>
        <name val="Times New Roman Baltic"/>
        <family val="1"/>
        <charset val="186"/>
        <scheme val="none"/>
      </font>
    </dxf>
  </rfmt>
  <rcc rId="9460" sId="7" odxf="1" s="1" dxf="1">
    <nc r="A1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61" sId="7" odxf="1" s="1" dxf="1">
    <nc r="B158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62" sId="7" odxf="1" s="1" dxf="1">
    <nc r="C1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63" sId="7" odxf="1" s="1" dxf="1">
    <nc r="D1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64" sId="7" odxf="1" s="1" dxf="1">
    <nc r="E1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5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465" sId="7" odxf="1" s="1" dxf="1">
    <nc r="G158" t="inlineStr">
      <is>
        <t>Kitos išlaidos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66" sId="7" odxf="1" s="1" dxf="1">
    <nc r="H158">
      <v>129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67" sId="7" odxf="1" s="1" dxf="1">
    <nc r="I158">
      <f>I159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68" sId="7" odxf="1" s="1" dxf="1">
    <nc r="J158">
      <f>J159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69" sId="7" odxf="1" s="1" dxf="1">
    <nc r="K158">
      <f>K159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70" sId="7" odxf="1" s="1" dxf="1">
    <nc r="L158">
      <f>L159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58:XFD158" start="0" length="0">
    <dxf>
      <font>
        <sz val="10"/>
        <color auto="1"/>
        <name val="Times New Roman Baltic"/>
        <family val="1"/>
        <charset val="186"/>
        <scheme val="none"/>
      </font>
    </dxf>
  </rfmt>
  <rcc rId="9471" sId="7" odxf="1" s="1" dxf="1">
    <nc r="A1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472" sId="7" odxf="1" s="1" dxf="1">
    <nc r="B159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473" sId="7" odxf="1" s="1" dxf="1">
    <nc r="C1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9474" sId="7" odxf="1" s="1" dxf="1">
    <nc r="D1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475" sId="7" odxf="1" s="1" dxf="1">
    <nc r="E1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476" sId="7" odxf="1" s="1" dxf="1">
    <nc r="F1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</border>
    </ndxf>
  </rcc>
  <rcc rId="9477" sId="7" odxf="1" s="1" dxf="1">
    <nc r="G159" t="inlineStr">
      <is>
        <t>Kitos išlaidos turtui įsigyti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78" sId="7" odxf="1" s="1" dxf="1">
    <nc r="H159">
      <v>130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J1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5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59:XFD159" start="0" length="0">
    <dxf>
      <font>
        <sz val="10"/>
        <color auto="1"/>
        <name val="Times New Roman Baltic"/>
        <family val="1"/>
        <charset val="186"/>
        <scheme val="none"/>
      </font>
    </dxf>
  </rfmt>
  <rcc rId="9479" sId="7" odxf="1" s="1" dxf="1">
    <nc r="A16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80" sId="7" odxf="1" s="1" dxf="1">
    <nc r="B160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C16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D16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160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60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481" sId="7" odxf="1" s="1" dxf="1">
    <nc r="G160" t="inlineStr">
      <is>
        <t xml:space="preserve">Pervedamos Europos Sąjungos, kitos tarptautinės  finansinės paramos ir bendrojo finansavimo lėšos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82" sId="7" odxf="1" s="1" dxf="1">
    <nc r="H160">
      <v>131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83" sId="7" odxf="1" s="1" dxf="1">
    <nc r="I160">
      <f>I161+I165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84" sId="7" odxf="1" s="1" dxf="1">
    <nc r="J160">
      <f>J161+J165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85" sId="7" odxf="1" s="1" dxf="1">
    <nc r="K160">
      <f>K161+K165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86" sId="7" odxf="1" s="1" dxf="1">
    <nc r="L160">
      <f>L161+L165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60:XFD160" start="0" length="0">
    <dxf>
      <font>
        <sz val="10"/>
        <color auto="1"/>
        <name val="Times New Roman Baltic"/>
        <family val="1"/>
        <charset val="186"/>
        <scheme val="none"/>
      </font>
    </dxf>
  </rfmt>
  <rcc rId="9487" sId="7" odxf="1" s="1" dxf="1">
    <nc r="A16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88" sId="7" odxf="1" s="1" dxf="1">
    <nc r="B161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89" sId="7" odxf="1" s="1" dxf="1">
    <nc r="C16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D1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1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6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490" sId="7" odxf="1" s="1" dxf="1">
    <nc r="G161" t="inlineStr">
      <is>
        <t>Subsidijos iš Europos Sąjungos, kitos tarptautinės finansinės paramos lėšų (ne valdžios sektoriui)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491" sId="7" odxf="1" s="1" dxf="1">
    <nc r="H161">
      <v>132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92" sId="7" odxf="1" s="1" dxf="1">
    <nc r="I161">
      <f>I162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93" sId="7" odxf="1" s="1" dxf="1">
    <nc r="J161">
      <f>J162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494" sId="7" odxf="1" s="1" dxf="1">
    <nc r="K161">
      <f>K162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95" sId="7" odxf="1" s="1" dxf="1">
    <nc r="L161">
      <f>L162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61:XFD16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</dxf>
  </rfmt>
  <rcc rId="9496" sId="7" odxf="1" s="1" dxf="1">
    <nc r="A16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497" sId="7" odxf="1" s="1" dxf="1">
    <nc r="B162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498" sId="7" odxf="1" s="1" dxf="1">
    <nc r="C1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499" sId="7" odxf="1" s="1" dxf="1">
    <nc r="D1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E16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16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500" sId="7" odxf="1" s="1" dxf="1">
    <nc r="G162" t="inlineStr">
      <is>
        <t>Subsidijos iš Europos Sąjungos ir kitos tarptautinės finansinės paramos lėšų (ne valdžios sektoriui)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501" sId="7" odxf="1" s="1" dxf="1">
    <nc r="H162">
      <v>133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02" sId="7" odxf="1" s="1" dxf="1">
    <nc r="I162">
      <f>I163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03" sId="7" odxf="1" s="1" dxf="1">
    <nc r="J162">
      <f>J163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504" sId="7" odxf="1" s="1" dxf="1">
    <nc r="K162">
      <f>K163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05" sId="7" odxf="1" s="1" dxf="1">
    <nc r="L162">
      <f>L163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62:XFD162" start="0" length="0">
    <dxf>
      <font>
        <sz val="10"/>
        <color auto="1"/>
        <name val="Times New Roman Baltic"/>
        <family val="1"/>
        <charset val="186"/>
        <scheme val="none"/>
      </font>
    </dxf>
  </rfmt>
  <rcc rId="9506" sId="7" odxf="1" s="1" dxf="1">
    <nc r="A16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07" sId="7" odxf="1" s="1" dxf="1">
    <nc r="B163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08" sId="7" odxf="1" s="1" dxf="1">
    <nc r="C1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09" sId="7" odxf="1" s="1" dxf="1">
    <nc r="D1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10" sId="7" odxf="1" s="1" dxf="1">
    <nc r="E1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6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511" sId="7" odxf="1" s="1" dxf="1">
    <nc r="G163" t="inlineStr">
      <is>
        <t>Subsidijos iš Europos Sąjungos ir kitos tarptautinės finansinės paramos lėšų (ne valdžios sektoriui)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512" sId="7" odxf="1" s="1" dxf="1">
    <nc r="H163">
      <v>134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13" sId="7" odxf="1" s="1" dxf="1">
    <nc r="I163">
      <f>I164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14" sId="7" odxf="1" s="1" dxf="1">
    <nc r="J163">
      <f>J164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15" sId="7" odxf="1" s="1" dxf="1">
    <nc r="K163">
      <f>K164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16" sId="7" odxf="1" s="1" dxf="1">
    <nc r="L163">
      <f>L164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63:XFD163" start="0" length="0">
    <dxf>
      <font>
        <sz val="10"/>
        <color auto="1"/>
        <name val="Times New Roman Baltic"/>
        <family val="1"/>
        <charset val="186"/>
        <scheme val="none"/>
      </font>
    </dxf>
  </rfmt>
  <rcc rId="9517" sId="7" odxf="1" s="1" dxf="1">
    <nc r="A16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518" sId="7" odxf="1" s="1" dxf="1">
    <nc r="B164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19" sId="7" odxf="1" s="1" dxf="1">
    <nc r="C1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20" sId="7" odxf="1" s="1" dxf="1">
    <nc r="D1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21" sId="7" odxf="1" s="1" dxf="1">
    <nc r="E1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522" sId="7" odxf="1" s="1" dxf="1">
    <nc r="F1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9523" sId="7" odxf="1" s="1" dxf="1">
    <nc r="G164" t="inlineStr">
      <is>
        <t>Subsidijos iš Europos Sąjungos ir kitos tarptautinės finansinės paramos lėšų (ne valdžios sektoriui)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524" sId="7" odxf="1" s="1" dxf="1">
    <nc r="H164">
      <v>135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6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J16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K16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L16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A164:XFD164" start="0" length="0">
    <dxf>
      <font>
        <sz val="10"/>
        <color auto="1"/>
        <name val="Times New Roman Baltic"/>
        <family val="1"/>
        <charset val="186"/>
        <scheme val="none"/>
      </font>
    </dxf>
  </rfmt>
  <rcc rId="9525" sId="7" odxf="1" s="1" dxf="1">
    <nc r="A1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26" sId="7" odxf="1" s="1" dxf="1">
    <nc r="B165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27" sId="7" odxf="1" s="1" dxf="1">
    <nc r="C1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16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16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6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528" sId="7" odxf="1" s="1" dxf="1">
    <nc r="G165" t="inlineStr">
      <is>
        <t xml:space="preserve">Pervedamos Europos Sąjungos, kitos  tarptautinės finansinės paramos ir bendrojo finansavimo lėšos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529" sId="7" odxf="1" s="1" dxf="1">
    <nc r="H165">
      <v>136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30" sId="7" odxf="1" s="1" dxf="1">
    <nc r="I165">
      <f>SUM(I166+I171)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31" sId="7" odxf="1" s="1" dxf="1">
    <nc r="J165">
      <f>SUM(J166+J171)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32" sId="7" odxf="1" s="1" dxf="1">
    <nc r="K165">
      <f>SUM(K166+K171)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33" sId="7" odxf="1" s="1" dxf="1">
    <nc r="L165">
      <f>SUM(L166+L171)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65:XFD165" start="0" length="0">
    <dxf>
      <font>
        <sz val="10"/>
        <color auto="1"/>
        <name val="Times New Roman Baltic"/>
        <family val="1"/>
        <charset val="186"/>
        <scheme val="none"/>
      </font>
    </dxf>
  </rfmt>
  <rcc rId="9534" sId="7" odxf="1" s="1" dxf="1">
    <nc r="A1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35" sId="7" odxf="1" s="1" dxf="1">
    <nc r="B166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36" sId="7" odxf="1" s="1" dxf="1">
    <nc r="C1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37" sId="7" odxf="1" s="1" dxf="1">
    <nc r="D1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E16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16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538" sId="7" odxf="1" s="1" dxf="1">
    <nc r="G166" t="inlineStr">
      <is>
        <t>Pervedamos Europos Sąjungos, kitos tarptautinės finansinės paramos ir bendrojo finansavimo lėšos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539" sId="7" odxf="1" s="1" dxf="1">
    <nc r="H166">
      <v>137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40" sId="7" odxf="1" s="1" dxf="1">
    <nc r="I166">
      <f>I167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41" sId="7" odxf="1" s="1" dxf="1">
    <nc r="J166">
      <f>J167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542" sId="7" odxf="1" s="1" dxf="1">
    <nc r="K166">
      <f>K167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43" sId="7" odxf="1" s="1" dxf="1">
    <nc r="L166">
      <f>L167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66:XFD166" start="0" length="0">
    <dxf>
      <font>
        <sz val="10"/>
        <color auto="1"/>
        <name val="Times New Roman Baltic"/>
        <family val="1"/>
        <charset val="186"/>
        <scheme val="none"/>
      </font>
    </dxf>
  </rfmt>
  <rcc rId="9544" sId="7" odxf="1" s="1" dxf="1">
    <nc r="A1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9545" sId="7" odxf="1" s="1" dxf="1">
    <nc r="B167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46" sId="7" odxf="1" s="1" dxf="1">
    <nc r="C1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47" sId="7" odxf="1" s="1" dxf="1">
    <nc r="D1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48" sId="7" odxf="1" s="1" dxf="1">
    <nc r="E1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6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549" sId="7" odxf="1" s="1" dxf="1">
    <nc r="G167" t="inlineStr">
      <is>
        <t>Pervedamos Europos Sąjungos, kita tarptautinė finansinė parama ir bendrojo finansavimo lėšos einamiesiems tikslams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550" sId="7" odxf="1" s="1" dxf="1">
    <nc r="H167">
      <v>138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51" sId="7" odxf="1" s="1" dxf="1">
    <nc r="I167">
      <f>SUM(I168:I170)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52" sId="7" odxf="1" s="1" dxf="1">
    <nc r="J167">
      <f>SUM(J168:J170)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53" sId="7" odxf="1" s="1" dxf="1">
    <nc r="K167">
      <f>SUM(K168:K170)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54" sId="7" odxf="1" s="1" dxf="1">
    <nc r="L167">
      <f>SUM(L168:L170)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67:XFD167" start="0" length="0">
    <dxf>
      <font>
        <sz val="10"/>
        <color auto="1"/>
        <name val="Times New Roman Baltic"/>
        <family val="1"/>
        <charset val="186"/>
        <scheme val="none"/>
      </font>
    </dxf>
  </rfmt>
  <rcc rId="9555" sId="7" odxf="1" s="1" dxf="1">
    <nc r="A1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9556" sId="7" odxf="1" s="1" dxf="1">
    <nc r="B168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557" sId="7" odxf="1" s="1" dxf="1">
    <nc r="C1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558" sId="7" odxf="1" s="1" dxf="1">
    <nc r="D1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559" sId="7" odxf="1" s="1" dxf="1">
    <nc r="E1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9560" sId="7" odxf="1" s="1" dxf="1">
    <nc r="F1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9561" sId="7" odxf="1" s="1" dxf="1">
    <nc r="G168" t="inlineStr">
      <is>
        <t>Pervedamos Europos Sąjungos, kitos tarptautinės finansinės paramos ir bendrojo finansavimo lėšos einamiesiems tikslams savivaldybėms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562" sId="7" odxf="1" s="1" dxf="1">
    <nc r="H168">
      <v>139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J1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1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1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A168:XFD168" start="0" length="0">
    <dxf>
      <font>
        <sz val="10"/>
        <color auto="1"/>
        <name val="Times New Roman Baltic"/>
        <family val="1"/>
        <charset val="186"/>
        <scheme val="none"/>
      </font>
    </dxf>
  </rfmt>
  <rcc rId="9563" sId="7" odxf="1" s="1" dxf="1">
    <nc r="A1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64" sId="7" odxf="1" s="1" dxf="1">
    <nc r="B169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65" sId="7" odxf="1" s="1" dxf="1">
    <nc r="C1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66" sId="7" odxf="1" s="1" dxf="1">
    <nc r="D1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67" sId="7" odxf="1" s="1" dxf="1">
    <nc r="E1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68" sId="7" odxf="1" s="1" dxf="1">
    <nc r="F1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69" sId="7" odxf="1" s="1" dxf="1">
    <nc r="G169" t="inlineStr">
      <is>
        <t>Pervedamos Europos Sąjungos, kitos tarptautinės finansinės paramos ir bendrojo finansavimo lėšos einamiesiems tikslams kitiems valdžios sektoriaus subjektams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570" sId="7" odxf="1" s="1" dxf="1">
    <nc r="H169">
      <v>140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6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6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16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16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169:XFD169" start="0" length="0">
    <dxf>
      <font>
        <sz val="10"/>
        <color auto="1"/>
        <name val="Times New Roman Baltic"/>
        <family val="1"/>
        <charset val="186"/>
        <scheme val="none"/>
      </font>
    </dxf>
  </rfmt>
  <rcc rId="9571" sId="7" odxf="1" s="1" dxf="1">
    <nc r="A1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72" sId="7" odxf="1" s="1" dxf="1">
    <nc r="B170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73" sId="7" odxf="1" s="1" dxf="1">
    <nc r="C1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74" sId="7" odxf="1" s="1" dxf="1">
    <nc r="D1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75" sId="7" odxf="1" s="1" dxf="1">
    <nc r="E1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76" sId="7" odxf="1" s="1" dxf="1">
    <nc r="F17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77" sId="7" odxf="1" s="1" dxf="1">
    <nc r="G170" t="inlineStr">
      <is>
        <t>Pervedamos Europos Sąjungos, kitos tarptautinės finansinės paramos ir bendrojo finansavimo lėšos einamiesiems tikslams ne valdžios sektoriui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578" sId="7" odxf="1" s="1" dxf="1">
    <nc r="H170">
      <v>141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70:XFD170" start="0" length="0">
    <dxf>
      <font>
        <sz val="10"/>
        <color auto="1"/>
        <name val="Times New Roman Baltic"/>
        <family val="1"/>
        <charset val="186"/>
        <scheme val="none"/>
      </font>
    </dxf>
  </rfmt>
  <rcc rId="9579" sId="7" odxf="1" s="1" dxf="1" numFmtId="4">
    <nc r="A1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80" sId="7" odxf="1" s="1" dxf="1" numFmtId="4">
    <nc r="B171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81" sId="7" odxf="1" s="1" dxf="1" numFmtId="4">
    <nc r="C1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82" sId="7" odxf="1" s="1" dxf="1" numFmtId="4">
    <nc r="D1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71" start="0" length="0">
    <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71" start="0" length="0">
    <dxf>
      <font>
        <sz val="10"/>
        <color auto="1"/>
        <name val="Times New Roman Baltic"/>
        <family val="1"/>
        <charset val="186"/>
        <scheme val="none"/>
      </font>
      <numFmt numFmtId="1" formatCode="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583" sId="7" odxf="1" s="1" dxf="1">
    <nc r="G171" t="inlineStr">
      <is>
        <t>Pervedamos Europos sąjungos, kitos tarptautinės finansinės paramos ir bendrojo finansavimo lėšos investicijoms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584" sId="7" odxf="1" s="1" dxf="1">
    <nc r="H171">
      <v>142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85" sId="7" odxf="1" s="1" dxf="1">
    <nc r="I171">
      <f>I172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86" sId="7" odxf="1" s="1" dxf="1">
    <nc r="J171">
      <f>J172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87" sId="7" odxf="1" s="1" dxf="1">
    <nc r="K171">
      <f>K172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88" sId="7" odxf="1" s="1" dxf="1">
    <nc r="L171">
      <f>L172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71:XFD171" start="0" length="0">
    <dxf>
      <font>
        <sz val="10"/>
        <color auto="1"/>
        <name val="Times New Roman Baltic"/>
        <family val="1"/>
        <charset val="186"/>
        <scheme val="none"/>
      </font>
    </dxf>
  </rfmt>
  <rcc rId="9589" sId="7" odxf="1" s="1" dxf="1">
    <nc r="A1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590" sId="7" odxf="1" s="1" dxf="1">
    <nc r="B172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91" sId="7" odxf="1" s="1" dxf="1">
    <nc r="C1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92" sId="7" odxf="1" s="1" dxf="1">
    <nc r="D1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93" sId="7" odxf="1" s="1" dxf="1">
    <nc r="E17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7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594" sId="7" odxf="1" s="1" dxf="1">
    <nc r="G172" t="inlineStr">
      <is>
        <t xml:space="preserve">Pervedamos Europos sąjungos, kitos tarptautinės finansinės paramos ir bendrojo finansavimo lėšos investicijoms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595" sId="7" odxf="1" s="1" dxf="1">
    <nc r="H172">
      <v>143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596" sId="7" odxf="1" s="1" dxf="1">
    <nc r="I172">
      <f>SUM(I173:I175)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97" sId="7" odxf="1" s="1" dxf="1">
    <nc r="J172">
      <f>SUM(J173:J175)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98" sId="7" odxf="1" s="1" dxf="1">
    <nc r="K172">
      <f>SUM(K173:K175)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599" sId="7" odxf="1" s="1" dxf="1">
    <nc r="L172">
      <f>SUM(L173:L175)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172:XFD172" start="0" length="0">
    <dxf>
      <font>
        <sz val="10"/>
        <color auto="1"/>
        <name val="Times New Roman Baltic"/>
        <family val="1"/>
        <charset val="186"/>
        <scheme val="none"/>
      </font>
    </dxf>
  </rfmt>
  <rcc rId="9600" sId="7" odxf="1" s="1" dxf="1">
    <nc r="A1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01" sId="7" odxf="1" s="1" dxf="1">
    <nc r="B173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02" sId="7" odxf="1" s="1" dxf="1">
    <nc r="C1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03" sId="7" odxf="1" s="1" dxf="1">
    <nc r="D1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04" sId="7" odxf="1" s="1" dxf="1">
    <nc r="E17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05" sId="7" odxf="1" s="1" dxf="1">
    <nc r="F17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06" sId="7" odxf="1" s="1" dxf="1">
    <nc r="G173" t="inlineStr">
      <is>
        <t xml:space="preserve">Pervedamos Europos sąjungos, kitos tarptautinės finansinės paramos ir bendrojo finansavimo lėšos investicijoms, skirtoms savivaldybėms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9607" sId="7" odxf="1" s="1" dxf="1">
    <nc r="H173">
      <v>144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7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7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17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17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A173:XFD173" start="0" length="0">
    <dxf>
      <font>
        <sz val="10"/>
        <color auto="1"/>
        <name val="Times New Roman Baltic"/>
        <family val="1"/>
        <charset val="186"/>
        <scheme val="none"/>
      </font>
    </dxf>
  </rfmt>
  <rcc rId="9608" sId="7" odxf="1" s="1" dxf="1">
    <nc r="A1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609" sId="7" odxf="1" s="1" dxf="1">
    <nc r="B174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9610" sId="7" odxf="1" s="1" dxf="1">
    <nc r="C1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611" sId="7" odxf="1" s="1" dxf="1">
    <nc r="D1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612" sId="7" odxf="1" s="1" dxf="1">
    <nc r="E1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613" sId="7" odxf="1" s="1" dxf="1">
    <nc r="F1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ndxf>
  </rcc>
  <rcc rId="9614" sId="7" odxf="1" s="1" dxf="1">
    <nc r="G174" t="inlineStr">
      <is>
        <t xml:space="preserve">Pervedamos Europos sąjungos, kitos tarptautinės finansinės paramos ir bendrojo finansavimo lėšos investicijoms kitiems valdžios sektoriaus subjektams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615" sId="7" odxf="1" s="1" dxf="1">
    <nc r="H174">
      <v>145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74:XFD174" start="0" length="0">
    <dxf>
      <font>
        <sz val="10"/>
        <color auto="1"/>
        <name val="Times New Roman Baltic"/>
        <family val="1"/>
        <charset val="186"/>
        <scheme val="none"/>
      </font>
    </dxf>
  </rfmt>
  <rcc rId="9616" sId="7" odxf="1" s="1" dxf="1">
    <nc r="A1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17" sId="7" odxf="1" s="1" dxf="1">
    <nc r="B175">
      <v>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9618" sId="7" odxf="1" s="1" dxf="1">
    <nc r="C1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619" sId="7" odxf="1" s="1" dxf="1">
    <nc r="D1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9620" sId="7" odxf="1" s="1" dxf="1">
    <nc r="E1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9621" sId="7" odxf="1" s="1" dxf="1">
    <nc r="F17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9622" sId="7" odxf="1" s="1" dxf="1">
    <nc r="G175" t="inlineStr">
      <is>
        <t>Pervedamos Europos sąjungos, kitos tarptautinės finansinės paramos ir bendrojo finansavimo lėšos investicijos ne valdžios sektoriui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623" sId="7" odxf="1" s="1" dxf="1">
    <nc r="H175">
      <v>146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1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1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1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175:XFD175" start="0" length="0">
    <dxf>
      <font>
        <sz val="10"/>
        <color auto="1"/>
        <name val="Times New Roman Baltic"/>
        <family val="1"/>
        <charset val="186"/>
        <scheme val="none"/>
      </font>
    </dxf>
  </rfmt>
  <rcc rId="9624" sId="7" odxf="1" s="1" dxf="1">
    <nc r="A1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B176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C176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176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176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76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625" sId="7" odxf="1" s="1" dxf="1">
    <nc r="G176" t="inlineStr">
      <is>
        <t xml:space="preserve"> MATERIALIOJO IR NEMATERIALIOJO TURTO ĮSIGIJIMO, FINANSINIO TURTO PADIDĖJIMO IR FINANSINIŲ ĮSIPAREIGOJIMŲ VYKDYMO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9626" sId="7" odxf="1" s="1" dxf="1">
    <nc r="H176">
      <v>147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27" sId="7" odxf="1" s="1" dxf="1">
    <nc r="I176">
      <f>SUM(I177+I229+I294)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28" sId="7" odxf="1" s="1" dxf="1">
    <nc r="J176">
      <f>SUM(J177+J229+J294)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29" sId="7" odxf="1" s="1" dxf="1">
    <nc r="K176">
      <f>SUM(K177+K229+K294)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30" sId="7" odxf="1" s="1" dxf="1">
    <nc r="L176">
      <f>SUM(L177+L229+L294)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76:XFD176" start="0" length="0">
    <dxf>
      <font>
        <sz val="10"/>
        <color auto="1"/>
        <name val="Times New Roman Baltic"/>
        <family val="1"/>
        <charset val="186"/>
        <scheme val="none"/>
      </font>
    </dxf>
  </rfmt>
  <rcc rId="9631" sId="7" odxf="1" s="1" dxf="1">
    <nc r="A1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32" sId="7" odxf="1" s="1" dxf="1">
    <nc r="B17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C177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</rfmt>
  <rfmt sheetId="7" s="1" sqref="D177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E177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177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633" sId="7" odxf="1" s="1" dxf="1">
    <nc r="G177" t="inlineStr">
      <is>
        <t>Materialiojo ir nematerialiojo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center" wrapText="1"/>
      <border outline="0">
        <bottom style="hair">
          <color indexed="64"/>
        </bottom>
      </border>
    </ndxf>
  </rcc>
  <rcc rId="9634" sId="7" odxf="1" s="1" dxf="1">
    <nc r="H177">
      <v>148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35" sId="7" odxf="1" s="1" dxf="1">
    <nc r="I177">
      <f>SUM(I178+I200+I207+I219+I223)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36" sId="7" odxf="1" s="1" dxf="1">
    <nc r="J177">
      <f>SUM(J178+J200+J207+J219+J223)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637" sId="7" odxf="1" s="1" dxf="1">
    <nc r="K177">
      <f>SUM(K178+K200+K207+K219+K223)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638" sId="7" odxf="1" s="1" dxf="1">
    <nc r="L177">
      <f>SUM(L178+L200+L207+L219+L223)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77:XFD177" start="0" length="0">
    <dxf>
      <font>
        <sz val="10"/>
        <color auto="1"/>
        <name val="Times New Roman Baltic"/>
        <family val="1"/>
        <charset val="186"/>
        <scheme val="none"/>
      </font>
    </dxf>
  </rfmt>
  <rcc rId="9639" sId="7" odxf="1" s="1" dxf="1">
    <nc r="A17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640" sId="7" odxf="1" s="1" dxf="1">
    <nc r="B1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641" sId="7" odxf="1" s="1" dxf="1">
    <nc r="C1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D17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E17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17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bottom style="hair">
          <color indexed="64"/>
        </bottom>
      </border>
    </dxf>
  </rfmt>
  <rcc rId="9642" sId="7" odxf="1" s="1" dxf="1">
    <nc r="G178" t="inlineStr">
      <is>
        <t>Ilgalaikio materialiojo turto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43" sId="7" odxf="1" s="1" dxf="1">
    <nc r="H178">
      <v>149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44" sId="7" odxf="1" s="1" dxf="1">
    <nc r="I178">
      <f>SUM(I179+I182+I187+I192+I197)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645" sId="7" odxf="1" s="1" dxf="1">
    <nc r="J178">
      <f>SUM(J179+J182+J187+J192+J197)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46" sId="7" odxf="1" s="1" dxf="1">
    <nc r="K178">
      <f>SUM(K179+K182+K187+K192+K197)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47" sId="7" odxf="1" s="1" dxf="1">
    <nc r="L178">
      <f>SUM(L179+L182+L187+L192+L197)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78:XFD178" start="0" length="0">
    <dxf>
      <font>
        <sz val="10"/>
        <color auto="1"/>
        <name val="Times New Roman Baltic"/>
        <family val="1"/>
        <charset val="186"/>
        <scheme val="none"/>
      </font>
    </dxf>
  </rfmt>
  <rcc rId="9648" sId="7" odxf="1" s="1" dxf="1">
    <nc r="A17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49" sId="7" odxf="1" s="1" dxf="1">
    <nc r="B1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650" sId="7" odxf="1" s="1" dxf="1">
    <nc r="C1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51" sId="7" odxf="1" s="1" dxf="1">
    <nc r="D1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7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7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top style="hair">
          <color indexed="64"/>
        </top>
        <bottom style="hair">
          <color indexed="64"/>
        </bottom>
      </border>
    </dxf>
  </rfmt>
  <rcc rId="9652" sId="7" odxf="1" s="1" dxf="1">
    <nc r="G179" t="inlineStr">
      <is>
        <t xml:space="preserve">Žemės įsigIjimo išlaidos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53" sId="7" odxf="1" s="1" dxf="1">
    <nc r="H179">
      <v>150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54" sId="7" odxf="1" s="1" dxf="1">
    <nc r="I179">
      <f>I180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55" sId="7" odxf="1" s="1" dxf="1">
    <nc r="J179">
      <f>J180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656" sId="7" odxf="1" s="1" dxf="1">
    <nc r="K179">
      <f>K180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657" sId="7" odxf="1" s="1" dxf="1">
    <nc r="L179">
      <f>L180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79:XFD179" start="0" length="0">
    <dxf>
      <font>
        <sz val="10"/>
        <color auto="1"/>
        <name val="Times New Roman Baltic"/>
        <family val="1"/>
        <charset val="186"/>
        <scheme val="none"/>
      </font>
    </dxf>
  </rfmt>
  <rcc rId="9658" sId="7" odxf="1" s="1" dxf="1">
    <nc r="A18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59" sId="7" odxf="1" s="1" dxf="1">
    <nc r="B1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660" sId="7" odxf="1" s="1" dxf="1">
    <nc r="C1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61" sId="7" odxf="1" s="1" dxf="1">
    <nc r="D1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62" sId="7" odxf="1" s="1" dxf="1">
    <nc r="E18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8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663" sId="7" odxf="1" s="1" dxf="1">
    <nc r="G180" t="inlineStr">
      <is>
        <t xml:space="preserve">Žemės įsigijimo išlaidos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64" sId="7" odxf="1" s="1" dxf="1">
    <nc r="H180">
      <v>151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65" sId="7" odxf="1" s="1" dxf="1">
    <nc r="I180">
      <f>I181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666" sId="7" odxf="1" s="1" dxf="1">
    <nc r="J180">
      <f>J181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67" sId="7" odxf="1" s="1" dxf="1">
    <nc r="K180">
      <f>K181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68" sId="7" odxf="1" s="1" dxf="1">
    <nc r="L180">
      <f>L181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80:XFD180" start="0" length="0">
    <dxf>
      <font>
        <sz val="10"/>
        <color auto="1"/>
        <name val="Times New Roman Baltic"/>
        <family val="1"/>
        <charset val="186"/>
        <scheme val="none"/>
      </font>
    </dxf>
  </rfmt>
  <rcc rId="9669" sId="7" odxf="1" s="1" dxf="1">
    <nc r="A18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70" sId="7" odxf="1" s="1" dxf="1">
    <nc r="B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671" sId="7" odxf="1" s="1" dxf="1">
    <nc r="C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72" sId="7" odxf="1" s="1" dxf="1">
    <nc r="D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73" sId="7" odxf="1" s="1" dxf="1">
    <nc r="E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74" sId="7" odxf="1" s="1" dxf="1">
    <nc r="F1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75" sId="7" odxf="1" s="1" dxf="1">
    <nc r="G181" t="inlineStr">
      <is>
        <t xml:space="preserve">Žemės įsigijimo išlaidos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76" sId="7" odxf="1" s="1" dxf="1">
    <nc r="H181">
      <v>152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8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81:XFD181" start="0" length="0">
    <dxf>
      <font>
        <sz val="10"/>
        <color auto="1"/>
        <name val="Times New Roman Baltic"/>
        <family val="1"/>
        <charset val="186"/>
        <scheme val="none"/>
      </font>
    </dxf>
  </rfmt>
  <rcc rId="9677" sId="7" odxf="1" s="1" dxf="1">
    <nc r="A18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678" sId="7" odxf="1" s="1" dxf="1">
    <nc r="B1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679" sId="7" odxf="1" s="1" dxf="1">
    <nc r="C1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680" sId="7" odxf="1" s="1" dxf="1">
    <nc r="D18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E18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18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681" sId="7" odxf="1" s="1" dxf="1">
    <nc r="G182" t="inlineStr">
      <is>
        <t>Pastatų ir statinių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682" sId="7" odxf="1" s="1" dxf="1">
    <nc r="H182">
      <v>153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83" sId="7" odxf="1" s="1" dxf="1">
    <nc r="I182">
      <f>I183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684" sId="7" odxf="1" s="1" dxf="1">
    <nc r="J182">
      <f>J183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685" sId="7" odxf="1" s="1" dxf="1">
    <nc r="K182">
      <f>K183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686" sId="7" odxf="1" s="1" dxf="1">
    <nc r="L182">
      <f>L183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182:XFD182" start="0" length="0">
    <dxf>
      <font>
        <sz val="10"/>
        <color auto="1"/>
        <name val="Times New Roman Baltic"/>
        <family val="1"/>
        <charset val="186"/>
        <scheme val="none"/>
      </font>
    </dxf>
  </rfmt>
  <rcc rId="9687" sId="7" odxf="1" s="1" dxf="1">
    <nc r="A18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88" sId="7" odxf="1" s="1" dxf="1">
    <nc r="B1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89" sId="7" odxf="1" s="1" dxf="1">
    <nc r="C1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90" sId="7" odxf="1" s="1" dxf="1">
    <nc r="D1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91" sId="7" odxf="1" s="1" dxf="1">
    <nc r="E1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8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692" sId="7" odxf="1" s="1" dxf="1">
    <nc r="G183" t="inlineStr">
      <is>
        <t>Pastatų ir statinių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693" sId="7" odxf="1" s="1" dxf="1">
    <nc r="H183">
      <v>154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94" sId="7" odxf="1" s="1" dxf="1">
    <nc r="I183">
      <f>SUM(I184:I186)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95" sId="7" odxf="1" s="1" dxf="1">
    <nc r="J183">
      <f>SUM(J184:J186)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696" sId="7" odxf="1" s="1" dxf="1">
    <nc r="K183">
      <f>SUM(K184:K186)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697" sId="7" odxf="1" s="1" dxf="1">
    <nc r="L183">
      <f>SUM(L184:L186)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83:XFD183" start="0" length="0">
    <dxf>
      <font>
        <sz val="10"/>
        <color auto="1"/>
        <name val="Times New Roman Baltic"/>
        <family val="1"/>
        <charset val="186"/>
        <scheme val="none"/>
      </font>
    </dxf>
  </rfmt>
  <rcc rId="9698" sId="7" odxf="1" s="1" dxf="1">
    <nc r="A18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699" sId="7" odxf="1" s="1" dxf="1">
    <nc r="B1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00" sId="7" odxf="1" s="1" dxf="1">
    <nc r="C1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01" sId="7" odxf="1" s="1" dxf="1">
    <nc r="D18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02" sId="7" odxf="1" s="1" dxf="1">
    <nc r="E1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03" sId="7" odxf="1" s="1" dxf="1">
    <nc r="F18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9704" sId="7" odxf="1" s="1" dxf="1">
    <nc r="G184" t="inlineStr">
      <is>
        <t>Gyvenamųjų namų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705" sId="7" odxf="1" s="1" dxf="1">
    <nc r="H184">
      <v>155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8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8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18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18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184:XFD184" start="0" length="0">
    <dxf>
      <font>
        <sz val="10"/>
        <color auto="1"/>
        <name val="Times New Roman Baltic"/>
        <family val="1"/>
        <charset val="186"/>
        <scheme val="none"/>
      </font>
    </dxf>
  </rfmt>
  <rcc rId="9706" sId="7" odxf="1" s="1" dxf="1">
    <nc r="A18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07" sId="7" odxf="1" s="1" dxf="1">
    <nc r="B1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08" sId="7" odxf="1" s="1" dxf="1">
    <nc r="C1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09" sId="7" odxf="1" s="1" dxf="1">
    <nc r="D1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10" sId="7" odxf="1" s="1" dxf="1">
    <nc r="E1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11" sId="7" odxf="1" s="1" dxf="1">
    <nc r="F1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12" sId="7" odxf="1" s="1" dxf="1">
    <nc r="G185" t="inlineStr">
      <is>
        <t>Negyvenamųjų pastatų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713" sId="7" odxf="1" s="1" dxf="1">
    <nc r="H185">
      <v>156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8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8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8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8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85:XFD185" start="0" length="0">
    <dxf>
      <font>
        <sz val="10"/>
        <color auto="1"/>
        <name val="Times New Roman Baltic"/>
        <family val="1"/>
        <charset val="186"/>
        <scheme val="none"/>
      </font>
    </dxf>
  </rfmt>
  <rcc rId="9714" sId="7" odxf="1" s="1" dxf="1">
    <nc r="A18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715" sId="7" odxf="1" s="1" dxf="1">
    <nc r="B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16" sId="7" odxf="1" s="1" dxf="1">
    <nc r="C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17" sId="7" odxf="1" s="1" dxf="1">
    <nc r="D18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18" sId="7" odxf="1" s="1" dxf="1">
    <nc r="E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19" sId="7" odxf="1" s="1" dxf="1">
    <nc r="F18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9720" sId="7" odxf="1" s="1" dxf="1">
    <nc r="G186" t="inlineStr">
      <is>
        <t>Infrastruktūros ir kitų statinių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721" sId="7" odxf="1" s="1" dxf="1">
    <nc r="H186">
      <v>157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1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1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186:XFD186" start="0" length="0">
    <dxf>
      <font>
        <sz val="10"/>
        <color auto="1"/>
        <name val="Times New Roman Baltic"/>
        <family val="1"/>
        <charset val="186"/>
        <scheme val="none"/>
      </font>
    </dxf>
  </rfmt>
  <rcc rId="9722" sId="7" odxf="1" s="1" dxf="1">
    <nc r="A18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23" sId="7" odxf="1" s="1" dxf="1">
    <nc r="B1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24" sId="7" odxf="1" s="1" dxf="1">
    <nc r="C18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25" sId="7" odxf="1" s="1" dxf="1">
    <nc r="D18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8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8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726" sId="7" odxf="1" s="1" dxf="1">
    <nc r="G187" t="inlineStr">
      <is>
        <t>Mašinų ir įrenginių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727" sId="7" odxf="1" s="1" dxf="1">
    <nc r="H187">
      <v>158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28" sId="7" odxf="1" s="1" dxf="1">
    <nc r="I187">
      <f>I188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29" sId="7" odxf="1" s="1" dxf="1">
    <nc r="J187">
      <f>J188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730" sId="7" odxf="1" s="1" dxf="1">
    <nc r="K187">
      <f>K188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31" sId="7" odxf="1" s="1" dxf="1">
    <nc r="L187">
      <f>L188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87:XFD187" start="0" length="0">
    <dxf>
      <font>
        <sz val="10"/>
        <color auto="1"/>
        <name val="Times New Roman Baltic"/>
        <family val="1"/>
        <charset val="186"/>
        <scheme val="none"/>
      </font>
    </dxf>
  </rfmt>
  <rcc rId="9732" sId="7" odxf="1" s="1" dxf="1">
    <nc r="A18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33" sId="7" odxf="1" s="1" dxf="1">
    <nc r="B1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34" sId="7" odxf="1" s="1" dxf="1">
    <nc r="C1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35" sId="7" odxf="1" s="1" dxf="1">
    <nc r="D18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36" sId="7" odxf="1" s="1" dxf="1">
    <nc r="E1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8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737" sId="7" odxf="1" s="1" dxf="1">
    <nc r="G188" t="inlineStr">
      <is>
        <t>Mašinų ir įrenginių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738" sId="7" odxf="1" s="1" dxf="1">
    <nc r="H188">
      <v>159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39" sId="7" odxf="1" s="1" dxf="1">
    <nc r="I188">
      <f>SUM(I189:I191)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0" sId="7" odxf="1" s="1" dxf="1">
    <nc r="J188">
      <f>SUM(J189:J191)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1" sId="7" odxf="1" s="1" dxf="1">
    <nc r="K188">
      <f>SUM(K189:K191)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2" sId="7" odxf="1" s="1" dxf="1">
    <nc r="L188">
      <f>SUM(L189:L191)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88:XFD188" start="0" length="0">
    <dxf>
      <font>
        <sz val="10"/>
        <color auto="1"/>
        <name val="Times New Roman Baltic"/>
        <family val="1"/>
        <charset val="186"/>
        <scheme val="none"/>
      </font>
    </dxf>
  </rfmt>
  <rcc rId="9743" sId="7" odxf="1" s="1" dxf="1">
    <nc r="A18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4" sId="7" odxf="1" s="1" dxf="1">
    <nc r="B1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5" sId="7" odxf="1" s="1" dxf="1">
    <nc r="C1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6" sId="7" odxf="1" s="1" dxf="1">
    <nc r="D18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7" sId="7" odxf="1" s="1" dxf="1">
    <nc r="E1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8" sId="7" odxf="1" s="1" dxf="1">
    <nc r="F1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49" sId="7" odxf="1" s="1" dxf="1">
    <nc r="G189" t="inlineStr">
      <is>
        <t>Transporto priemonių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750" sId="7" odxf="1" s="1" dxf="1">
    <nc r="H189">
      <v>160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189:XFD189" start="0" length="0">
    <dxf>
      <font>
        <sz val="10"/>
        <color auto="1"/>
        <name val="Times New Roman Baltic"/>
        <family val="1"/>
        <charset val="186"/>
        <scheme val="none"/>
      </font>
    </dxf>
  </rfmt>
  <rcc rId="9751" sId="7" odxf="1" s="1" dxf="1">
    <nc r="A19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52" sId="7" odxf="1" s="1" dxf="1">
    <nc r="B1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53" sId="7" odxf="1" s="1" dxf="1">
    <nc r="C1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54" sId="7" odxf="1" s="1" dxf="1">
    <nc r="D19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55" sId="7" odxf="1" s="1" dxf="1">
    <nc r="E1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56" sId="7" odxf="1" s="1" dxf="1">
    <nc r="F19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57" sId="7" odxf="1" s="1" dxf="1">
    <nc r="G190" t="inlineStr">
      <is>
        <t>Kitų mašinų ir įrenginių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758" sId="7" odxf="1" s="1" dxf="1">
    <nc r="H190">
      <v>161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9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9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9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9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90:XFD190" start="0" length="0">
    <dxf>
      <font>
        <sz val="10"/>
        <color auto="1"/>
        <name val="Times New Roman Baltic"/>
        <family val="1"/>
        <charset val="186"/>
        <scheme val="none"/>
      </font>
    </dxf>
  </rfmt>
  <rcc rId="9759" sId="7" odxf="1" s="1" dxf="1">
    <nc r="A19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60" sId="7" odxf="1" s="1" dxf="1">
    <nc r="B1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61" sId="7" odxf="1" s="1" dxf="1">
    <nc r="C1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62" sId="7" odxf="1" s="1" dxf="1">
    <nc r="D19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63" sId="7" odxf="1" s="1" dxf="1">
    <nc r="E1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64" sId="7" odxf="1" s="1" dxf="1">
    <nc r="F19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65" sId="7" odxf="1" s="1" dxf="1">
    <nc r="G191" t="inlineStr">
      <is>
        <t>Ginklų ir karinės įrangos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766" sId="7" odxf="1" s="1" dxf="1">
    <nc r="H191">
      <v>162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9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9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9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9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91:XFD191" start="0" length="0">
    <dxf>
      <font>
        <sz val="10"/>
        <color auto="1"/>
        <name val="Times New Roman Baltic"/>
        <family val="1"/>
        <charset val="186"/>
        <scheme val="none"/>
      </font>
    </dxf>
  </rfmt>
  <rcc rId="9767" sId="7" odxf="1" s="1" dxf="1">
    <nc r="A19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768" sId="7" odxf="1" s="1" dxf="1">
    <nc r="B1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769" sId="7" odxf="1" s="1" dxf="1">
    <nc r="C1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770" sId="7" odxf="1" s="1" dxf="1">
    <nc r="D192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7" s="1" sqref="E19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7" s="1" sqref="F19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9771" sId="7" odxf="1" s="1" dxf="1">
    <nc r="G192" t="inlineStr">
      <is>
        <t>Kultūros ir kitų vertybių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772" sId="7" odxf="1" s="1" dxf="1">
    <nc r="H192">
      <v>163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73" sId="7" odxf="1" s="1" dxf="1">
    <nc r="I192">
      <f>I193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74" sId="7" odxf="1" s="1" dxf="1">
    <nc r="J192">
      <f>J193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9775" sId="7" odxf="1" s="1" dxf="1">
    <nc r="K192">
      <f>K193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9776" sId="7" odxf="1" s="1" dxf="1">
    <nc r="L192">
      <f>L193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A192:XFD192" start="0" length="0">
    <dxf>
      <font>
        <sz val="10"/>
        <color auto="1"/>
        <name val="Times New Roman Baltic"/>
        <family val="1"/>
        <charset val="186"/>
        <scheme val="none"/>
      </font>
    </dxf>
  </rfmt>
  <rcc rId="9777" sId="7" odxf="1" s="1" dxf="1">
    <nc r="A19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78" sId="7" odxf="1" s="1" dxf="1">
    <nc r="B1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79" sId="7" odxf="1" s="1" dxf="1">
    <nc r="C1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80" sId="7" odxf="1" s="1" dxf="1">
    <nc r="D19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81" sId="7" odxf="1" s="1" dxf="1">
    <nc r="E1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19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782" sId="7" odxf="1" s="1" dxf="1">
    <nc r="G193" t="inlineStr">
      <is>
        <t>Kultūros ir kitų vertybių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783" sId="7" odxf="1" s="1" dxf="1">
    <nc r="H193">
      <v>164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84" sId="7" odxf="1" s="1" dxf="1">
    <nc r="I193">
      <f>SUM(I194:I196)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785" sId="7" odxf="1" s="1" dxf="1">
    <nc r="J193">
      <f>SUM(J194:J196)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786" sId="7" odxf="1" s="1" dxf="1">
    <nc r="K193">
      <f>SUM(K194:K196)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87" sId="7" odxf="1" s="1" dxf="1">
    <nc r="L193">
      <f>SUM(L194:L196)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93:XFD193" start="0" length="0">
    <dxf>
      <font>
        <sz val="10"/>
        <color auto="1"/>
        <name val="Times New Roman Baltic"/>
        <family val="1"/>
        <charset val="186"/>
        <scheme val="none"/>
      </font>
    </dxf>
  </rfmt>
  <rcc rId="9788" sId="7" odxf="1" s="1" dxf="1">
    <nc r="A19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89" sId="7" odxf="1" s="1" dxf="1">
    <nc r="B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90" sId="7" odxf="1" s="1" dxf="1">
    <nc r="C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91" sId="7" odxf="1" s="1" dxf="1">
    <nc r="D19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92" sId="7" odxf="1" s="1" dxf="1">
    <nc r="E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93" sId="7" odxf="1" s="1" dxf="1">
    <nc r="F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794" sId="7" odxf="1" s="1" dxf="1">
    <nc r="G194" t="inlineStr">
      <is>
        <t>Muziejinių vertybių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795" sId="7" odxf="1" s="1" dxf="1">
    <nc r="H194">
      <v>165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1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9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194:XFD194" start="0" length="0">
    <dxf>
      <font>
        <sz val="10"/>
        <color auto="1"/>
        <name val="Times New Roman Baltic"/>
        <family val="1"/>
        <charset val="186"/>
        <scheme val="none"/>
      </font>
    </dxf>
  </rfmt>
  <rcc rId="9796" sId="7" odxf="1" s="1" dxf="1">
    <nc r="A19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797" sId="7" odxf="1" s="1" dxf="1">
    <nc r="B19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98" sId="7" odxf="1" s="1" dxf="1">
    <nc r="C19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799" sId="7" odxf="1" s="1" dxf="1">
    <nc r="D19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800" sId="7" odxf="1" s="1" dxf="1">
    <nc r="E19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801" sId="7" odxf="1" s="1" dxf="1">
    <nc r="F19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9802" sId="7" odxf="1" s="1" dxf="1">
    <nc r="G195" t="inlineStr">
      <is>
        <r>
          <t>Antikvarinių</t>
        </r>
        <r>
          <rPr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ir kitų meno kūrinių 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803" sId="7" odxf="1" s="1" dxf="1">
    <nc r="H195">
      <v>166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9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9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19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19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95:XFD195" start="0" length="0">
    <dxf>
      <font>
        <sz val="10"/>
        <color auto="1"/>
        <name val="Times New Roman Baltic"/>
        <family val="1"/>
        <charset val="186"/>
        <scheme val="none"/>
      </font>
    </dxf>
  </rfmt>
  <rcc rId="9804" sId="7" odxf="1" s="1" dxf="1">
    <nc r="A19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05" sId="7" odxf="1" s="1" dxf="1">
    <nc r="B1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06" sId="7" odxf="1" s="1" dxf="1">
    <nc r="C1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07" sId="7" odxf="1" s="1" dxf="1">
    <nc r="D19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08" sId="7" odxf="1" s="1" dxf="1">
    <nc r="E1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09" sId="7" odxf="1" s="1" dxf="1">
    <nc r="F19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10" sId="7" odxf="1" s="1" dxf="1">
    <nc r="G196" t="inlineStr">
      <is>
        <t>Kitų vertybių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811" sId="7" odxf="1" s="1" dxf="1">
    <nc r="H196">
      <v>167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9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9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K19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L19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96:XFD196" start="0" length="0">
    <dxf>
      <font>
        <sz val="10"/>
        <color auto="1"/>
        <name val="Times New Roman Baltic"/>
        <family val="1"/>
        <charset val="186"/>
        <scheme val="none"/>
      </font>
    </dxf>
  </rfmt>
  <rcc rId="9812" sId="7" odxf="1" s="1" dxf="1">
    <nc r="A19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13" sId="7" odxf="1" s="1" dxf="1">
    <nc r="B1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14" sId="7" odxf="1" s="1" dxf="1">
    <nc r="C1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15" sId="7" odxf="1" s="1" dxf="1">
    <nc r="D19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19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19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816" sId="7" odxf="1" s="1" dxf="1">
    <nc r="G197" t="inlineStr">
      <is>
        <t>Kito ilgalaikio 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817" sId="7" odxf="1" s="1" dxf="1">
    <nc r="H197">
      <v>168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18" sId="7" odxf="1" s="1" dxf="1">
    <nc r="I197">
      <f>I198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19" sId="7" odxf="1" s="1" dxf="1">
    <nc r="J197">
      <f>J198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820" sId="7" odxf="1" s="1" dxf="1">
    <nc r="K197">
      <f>K198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21" sId="7" odxf="1" s="1" dxf="1">
    <nc r="L197">
      <f>L198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97:XFD197" start="0" length="0">
    <dxf>
      <font>
        <sz val="10"/>
        <color auto="1"/>
        <name val="Times New Roman Baltic"/>
        <family val="1"/>
        <charset val="186"/>
        <scheme val="none"/>
      </font>
    </dxf>
  </rfmt>
  <rcc rId="9822" sId="7" odxf="1" s="1" dxf="1">
    <nc r="A19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823" sId="7" odxf="1" s="1" dxf="1">
    <nc r="B1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824" sId="7" odxf="1" s="1" dxf="1">
    <nc r="C1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825" sId="7" odxf="1" s="1" dxf="1">
    <nc r="D19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826" sId="7" odxf="1" s="1" dxf="1">
    <nc r="E1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7" s="1" sqref="F19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9827" sId="7" odxf="1" s="1" dxf="1">
    <nc r="G198" t="inlineStr">
      <is>
        <t>Kito ilgalaikio 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828" sId="7" odxf="1" s="1" dxf="1">
    <nc r="H198">
      <v>169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29" sId="7" odxf="1" s="1" dxf="1">
    <nc r="I198">
      <f>I199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0" sId="7" odxf="1" s="1" dxf="1">
    <nc r="J198">
      <f>J199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1" sId="7" odxf="1" s="1" dxf="1">
    <nc r="K198">
      <f>K199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2" sId="7" odxf="1" s="1" dxf="1">
    <nc r="L198">
      <f>L199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198:XFD198" start="0" length="0">
    <dxf>
      <font>
        <sz val="10"/>
        <color auto="1"/>
        <name val="Times New Roman Baltic"/>
        <family val="1"/>
        <charset val="186"/>
        <scheme val="none"/>
      </font>
    </dxf>
  </rfmt>
  <rcc rId="9833" sId="7" odxf="1" s="1" dxf="1">
    <nc r="A19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4" sId="7" odxf="1" s="1" dxf="1">
    <nc r="B1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5" sId="7" odxf="1" s="1" dxf="1">
    <nc r="C1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6" sId="7" odxf="1" s="1" dxf="1">
    <nc r="D19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7" sId="7" odxf="1" s="1" dxf="1">
    <nc r="E1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8" sId="7" odxf="1" s="1" dxf="1">
    <nc r="F1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39" sId="7" odxf="1" s="1" dxf="1">
    <nc r="G199" t="inlineStr">
      <is>
        <t>Kito ilgalaikio 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840" sId="7" odxf="1" s="1" dxf="1">
    <nc r="H199">
      <v>170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1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bottom style="hair">
          <color indexed="64"/>
        </bottom>
      </border>
    </dxf>
  </rfmt>
  <rfmt sheetId="7" s="1" sqref="J1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1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19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199:XFD199" start="0" length="0">
    <dxf>
      <font>
        <sz val="10"/>
        <color auto="1"/>
        <name val="Times New Roman Baltic"/>
        <family val="1"/>
        <charset val="186"/>
        <scheme val="none"/>
      </font>
    </dxf>
  </rfmt>
  <rcc rId="9841" sId="7" odxf="1" s="1" dxf="1">
    <nc r="A20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842" sId="7" odxf="1" s="1" dxf="1">
    <nc r="B20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9843" sId="7" odxf="1" s="1" dxf="1">
    <nc r="C20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7" s="1" sqref="D20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7" s="1" sqref="E20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dxf>
  </rfmt>
  <rfmt sheetId="7" s="1" sqref="F20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9844" sId="7" odxf="1" s="1" dxf="1">
    <nc r="G200" t="inlineStr">
      <is>
        <t>Nematerialiojo turto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845" sId="7" odxf="1" s="1" dxf="1">
    <nc r="H200">
      <v>171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46" sId="7" odxf="1" s="1" dxf="1">
    <nc r="I200">
      <f>I201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47" sId="7" odxf="1" s="1" dxf="1">
    <nc r="J200">
      <f>J201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</border>
    </ndxf>
  </rcc>
  <rcc rId="9848" sId="7" odxf="1" s="1" dxf="1">
    <nc r="K200">
      <f>K201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</border>
    </ndxf>
  </rcc>
  <rcc rId="9849" sId="7" odxf="1" s="1" dxf="1">
    <nc r="L200">
      <f>L201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</border>
    </ndxf>
  </rcc>
  <rfmt sheetId="7" s="1" sqref="A200:XFD200" start="0" length="0">
    <dxf>
      <font>
        <sz val="10"/>
        <color auto="1"/>
        <name val="Times New Roman Baltic"/>
        <family val="1"/>
        <charset val="186"/>
        <scheme val="none"/>
      </font>
    </dxf>
  </rfmt>
  <rcc rId="9850" sId="7" odxf="1" s="1" dxf="1">
    <nc r="A20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51" sId="7" odxf="1" s="1" dxf="1">
    <nc r="B2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52" sId="7" odxf="1" s="1" dxf="1">
    <nc r="C20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53" sId="7" odxf="1" s="1" dxf="1">
    <nc r="D2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0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0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854" sId="7" odxf="1" s="1" dxf="1">
    <nc r="G201" t="inlineStr">
      <is>
        <t>Nematerialiojo turto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855" sId="7" odxf="1" s="1" dxf="1">
    <nc r="H201">
      <v>172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56" sId="7" odxf="1" s="1" dxf="1">
    <nc r="I201">
      <f>I202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857" sId="7" odxf="1" s="1" dxf="1">
    <nc r="J201">
      <f>J202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858" sId="7" odxf="1" s="1" dxf="1">
    <nc r="K201">
      <f>K202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59" sId="7" odxf="1" s="1" dxf="1">
    <nc r="L201">
      <f>L202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01:XFD201" start="0" length="0">
    <dxf>
      <font>
        <sz val="10"/>
        <color auto="1"/>
        <name val="Times New Roman Baltic"/>
        <family val="1"/>
        <charset val="186"/>
        <scheme val="none"/>
      </font>
    </dxf>
  </rfmt>
  <rcc rId="9860" sId="7" odxf="1" s="1" dxf="1">
    <nc r="A2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861" sId="7" odxf="1" s="1" dxf="1">
    <nc r="B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862" sId="7" odxf="1" s="1" dxf="1">
    <nc r="C20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863" sId="7" odxf="1" s="1" dxf="1">
    <nc r="D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864" sId="7" odxf="1" s="1" dxf="1">
    <nc r="E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20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865" sId="7" odxf="1" s="1" dxf="1">
    <nc r="G202" t="inlineStr">
      <is>
        <t>Nematerialiojo turto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9866" sId="7" odxf="1" s="1" dxf="1">
    <nc r="H202">
      <v>173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67" sId="7" odxf="1" s="1" dxf="1">
    <nc r="I202">
      <f>SUM(I203:I206)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68" sId="7" odxf="1" s="1" dxf="1">
    <nc r="J202">
      <f>SUM(J203:J206)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869" sId="7" odxf="1" s="1" dxf="1">
    <nc r="K202">
      <f>SUM(K203:K206)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870" sId="7" odxf="1" s="1" dxf="1">
    <nc r="L202">
      <f>SUM(L203:L206)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202:XFD202" start="0" length="0">
    <dxf>
      <font>
        <sz val="10"/>
        <color auto="1"/>
        <name val="Times New Roman Baltic"/>
        <family val="1"/>
        <charset val="186"/>
        <scheme val="none"/>
      </font>
    </dxf>
  </rfmt>
  <rcc rId="9871" sId="7" odxf="1" s="1" dxf="1">
    <nc r="A2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72" sId="7" odxf="1" s="1" dxf="1">
    <nc r="B2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73" sId="7" odxf="1" s="1" dxf="1">
    <nc r="C20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74" sId="7" odxf="1" s="1" dxf="1">
    <nc r="D2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75" sId="7" odxf="1" s="1" dxf="1">
    <nc r="E2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76" sId="7" odxf="1" s="1" dxf="1">
    <nc r="F20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77" sId="7" odxf="1" s="1" dxf="1">
    <nc r="G203" t="inlineStr">
      <is>
        <r>
          <t>Kompiuterinės programinės įrangos ir kompiuterinės programinės įrangos licencijų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878" sId="7" odxf="1" s="1" dxf="1">
    <nc r="H203">
      <v>174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03:XFD203" start="0" length="0">
    <dxf>
      <font>
        <sz val="10"/>
        <color auto="1"/>
        <name val="Times New Roman Baltic"/>
        <family val="1"/>
        <charset val="186"/>
        <scheme val="none"/>
      </font>
    </dxf>
  </rfmt>
  <rcc rId="9879" sId="7" odxf="1" s="1" dxf="1">
    <nc r="A2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0" sId="7" odxf="1" s="1" dxf="1">
    <nc r="B2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1" sId="7" odxf="1" s="1" dxf="1">
    <nc r="C20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2" sId="7" odxf="1" s="1" dxf="1">
    <nc r="D2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3" sId="7" odxf="1" s="1" dxf="1">
    <nc r="E2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4" sId="7" odxf="1" s="1" dxf="1">
    <nc r="F2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5" sId="7" odxf="1" s="1" dxf="1">
    <nc r="G204" t="inlineStr">
      <is>
        <t>Patentų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886" sId="7" odxf="1" s="1" dxf="1">
    <nc r="H204">
      <v>175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04:XFD204" start="0" length="0">
    <dxf>
      <font>
        <sz val="10"/>
        <color auto="1"/>
        <name val="Times New Roman Baltic"/>
        <family val="1"/>
        <charset val="186"/>
        <scheme val="none"/>
      </font>
    </dxf>
  </rfmt>
  <rcc rId="9887" sId="7" odxf="1" s="1" dxf="1">
    <nc r="A20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8" sId="7" odxf="1" s="1" dxf="1">
    <nc r="B20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89" sId="7" odxf="1" s="1" dxf="1">
    <nc r="C20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90" sId="7" odxf="1" s="1" dxf="1">
    <nc r="D20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91" sId="7" odxf="1" s="1" dxf="1">
    <nc r="E20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92" sId="7" odxf="1" s="1" dxf="1">
    <nc r="F20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893" sId="7" odxf="1" s="1" dxf="1">
    <nc r="G205" t="inlineStr">
      <is>
        <t>Literatūros ir meno kūrinių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894" sId="7" odxf="1" s="1" dxf="1">
    <nc r="H205">
      <v>176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0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0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0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0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05:XFD205" start="0" length="0">
    <dxf>
      <font>
        <sz val="10"/>
        <color auto="1"/>
        <name val="Times New Roman Baltic"/>
        <family val="1"/>
        <charset val="186"/>
        <scheme val="none"/>
      </font>
    </dxf>
  </rfmt>
  <rcc rId="9895" sId="7" odxf="1" s="1" dxf="1">
    <nc r="A20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9896" sId="7" odxf="1" s="1" dxf="1">
    <nc r="B2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9897" sId="7" odxf="1" s="1" dxf="1">
    <nc r="C20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9898" sId="7" odxf="1" s="1" dxf="1">
    <nc r="D2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9899" sId="7" odxf="1" s="1" dxf="1">
    <nc r="E2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9900" sId="7" odxf="1" s="1" dxf="1">
    <nc r="F20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9901" sId="7" odxf="1" s="1" dxf="1">
    <nc r="G206" t="inlineStr">
      <is>
        <t>Kito nematerialiojo turto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9902" sId="7" odxf="1" s="1" dxf="1">
    <nc r="H206">
      <v>177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0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0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0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0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206:XFD206" start="0" length="0">
    <dxf>
      <font>
        <sz val="10"/>
        <color auto="1"/>
        <name val="Times New Roman Baltic"/>
        <family val="1"/>
        <charset val="186"/>
        <scheme val="none"/>
      </font>
    </dxf>
  </rfmt>
  <rcc rId="9903" sId="7" odxf="1" s="1" dxf="1">
    <nc r="A2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04" sId="7" odxf="1" s="1" dxf="1">
    <nc r="B2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05" sId="7" odxf="1" s="1" dxf="1">
    <nc r="C2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20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20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0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906" sId="7" odxf="1" s="1" dxf="1">
    <nc r="G207" t="inlineStr">
      <is>
        <t>Atsargų kūrimo ir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07" sId="7" odxf="1" s="1" dxf="1">
    <nc r="H207">
      <v>178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08" sId="7" odxf="1" s="1" dxf="1">
    <nc r="I207">
      <f>SUM(I208+I211)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09" sId="7" odxf="1" s="1" dxf="1">
    <nc r="J207">
      <f>SUM(J208+J211)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910" sId="7" odxf="1" s="1" dxf="1">
    <nc r="K207">
      <f>SUM(K208+K211)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11" sId="7" odxf="1" s="1" dxf="1">
    <nc r="L207">
      <f>SUM(L208+L211)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07:XFD207" start="0" length="0">
    <dxf>
      <font>
        <sz val="10"/>
        <color auto="1"/>
        <name val="Times New Roman Baltic"/>
        <family val="1"/>
        <charset val="186"/>
        <scheme val="none"/>
      </font>
    </dxf>
  </rfmt>
  <rcc rId="9912" sId="7" odxf="1" s="1" dxf="1">
    <nc r="A2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913" sId="7" odxf="1" s="1" dxf="1">
    <nc r="B2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914" sId="7" odxf="1" s="1" dxf="1">
    <nc r="C2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915" sId="7" odxf="1" s="1" dxf="1">
    <nc r="D2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E20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0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916" sId="7" odxf="1" s="1" dxf="1">
    <nc r="G208" t="inlineStr">
      <is>
        <t>Strateginių ir neliečiamųjų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917" sId="7" odxf="1" s="1" dxf="1">
    <nc r="H208">
      <v>179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18" sId="7" odxf="1" s="1" dxf="1">
    <nc r="I208">
      <f>I209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919" sId="7" odxf="1" s="1" dxf="1">
    <nc r="J208">
      <f>J209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9920" sId="7" odxf="1" s="1" dxf="1">
    <nc r="K208">
      <f>K209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921" sId="7" odxf="1" s="1" dxf="1">
    <nc r="L208">
      <f>L209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208:XFD208" start="0" length="0">
    <dxf>
      <font>
        <sz val="10"/>
        <color auto="1"/>
        <name val="Times New Roman Baltic"/>
        <family val="1"/>
        <charset val="186"/>
        <scheme val="none"/>
      </font>
    </dxf>
  </rfmt>
  <rcc rId="9922" sId="7" odxf="1" s="1" dxf="1">
    <nc r="A2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23" sId="7" odxf="1" s="1" dxf="1">
    <nc r="B20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24" sId="7" odxf="1" s="1" dxf="1">
    <nc r="C2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25" sId="7" odxf="1" s="1" dxf="1">
    <nc r="D20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26" sId="7" odxf="1" s="1" dxf="1">
    <nc r="E20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0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927" sId="7" odxf="1" s="1" dxf="1">
    <nc r="G209" t="inlineStr">
      <is>
        <t>Strateginių ir neliečiamųjų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928" sId="7" odxf="1" s="1" dxf="1">
    <nc r="H209">
      <v>180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29" sId="7" odxf="1" s="1" dxf="1">
    <nc r="I209">
      <f>I210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30" sId="7" odxf="1" s="1" dxf="1">
    <nc r="J209">
      <f>J210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931" sId="7" odxf="1" s="1" dxf="1">
    <nc r="K209">
      <f>K210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32" sId="7" odxf="1" s="1" dxf="1">
    <nc r="L209">
      <f>L210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20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0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0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0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09:XFD209" start="0" length="0">
    <dxf>
      <font>
        <sz val="10"/>
        <color auto="1"/>
        <name val="Times New Roman Baltic"/>
        <family val="1"/>
        <charset val="186"/>
        <scheme val="none"/>
      </font>
    </dxf>
  </rfmt>
  <rcc rId="9933" sId="7" odxf="1" s="1" dxf="1">
    <nc r="A2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34" sId="7" odxf="1" s="1" dxf="1">
    <nc r="B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35" sId="7" odxf="1" s="1" dxf="1">
    <nc r="C2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36" sId="7" odxf="1" s="1" dxf="1">
    <nc r="D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37" sId="7" odxf="1" s="1" dxf="1">
    <nc r="E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38" sId="7" odxf="1" s="1" dxf="1">
    <nc r="F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39" sId="7" odxf="1" s="1" dxf="1">
    <nc r="G210" t="inlineStr">
      <is>
        <t>Strateginių ir neliečiamųjų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940" sId="7" odxf="1" s="1" dxf="1">
    <nc r="H210">
      <v>181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1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21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21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21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M2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0:XFD210" start="0" length="0">
    <dxf>
      <font>
        <sz val="10"/>
        <color auto="1"/>
        <name val="Times New Roman Baltic"/>
        <family val="1"/>
        <charset val="186"/>
        <scheme val="none"/>
      </font>
    </dxf>
  </rfmt>
  <rcc rId="9941" sId="7" odxf="1" s="1" dxf="1">
    <nc r="A2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42" sId="7" odxf="1" s="1" dxf="1">
    <nc r="B2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43" sId="7" odxf="1" s="1" dxf="1">
    <nc r="C2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44" sId="7" odxf="1" s="1" dxf="1">
    <nc r="D21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1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1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945" sId="7" odxf="1" s="1" dxf="1">
    <nc r="G211" t="inlineStr">
      <is>
        <t>Kitų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46" sId="7" odxf="1" s="1" dxf="1">
    <nc r="H211">
      <v>182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47" sId="7" odxf="1" s="1" dxf="1">
    <nc r="I211">
      <f>I212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48" sId="7" odxf="1" s="1" dxf="1">
    <nc r="J211">
      <f>J212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9949" sId="7" odxf="1" s="1" dxf="1">
    <nc r="K211">
      <f>K212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50" sId="7" odxf="1" s="1" dxf="1">
    <nc r="L211">
      <f>L212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2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1:XFD211" start="0" length="0">
    <dxf>
      <font>
        <sz val="10"/>
        <color auto="1"/>
        <name val="Times New Roman Baltic"/>
        <family val="1"/>
        <charset val="186"/>
        <scheme val="none"/>
      </font>
    </dxf>
  </rfmt>
  <rcc rId="9951" sId="7" odxf="1" s="1" dxf="1">
    <nc r="A2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952" sId="7" odxf="1" s="1" dxf="1">
    <nc r="B2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bottom style="hair">
          <color indexed="64"/>
        </bottom>
      </border>
    </ndxf>
  </rcc>
  <rcc rId="9953" sId="7" odxf="1" s="1" dxf="1">
    <nc r="C2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954" sId="7" odxf="1" s="1" dxf="1">
    <nc r="D21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9955" sId="7" odxf="1" s="1" dxf="1">
    <nc r="E2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21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9956" sId="7" odxf="1" s="1" dxf="1">
    <nc r="G212" t="inlineStr">
      <is>
        <t>Kitų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57" sId="7" odxf="1" s="1" dxf="1">
    <nc r="H212">
      <v>183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58" sId="7" odxf="1" s="1" dxf="1">
    <nc r="I212">
      <f>SUM(I213:I218)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59" sId="7" odxf="1" s="1" dxf="1">
    <nc r="J212">
      <f>SUM(J213:J218)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60" sId="7" odxf="1" s="1" dxf="1">
    <nc r="K212">
      <f>SUM(K213:K218)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61" sId="7" odxf="1" s="1" dxf="1">
    <nc r="L212">
      <f>SUM(L213:L218)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62" sId="7" odxf="1" s="1" dxf="1">
    <nc r="M212">
      <f>SUM(M213:M218)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C00000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963" sId="7" odxf="1" s="1" dxf="1">
    <nc r="N212">
      <f>SUM(N213:N218)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C00000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964" sId="7" odxf="1" s="1" dxf="1">
    <nc r="O212">
      <f>SUM(O213:O218)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C00000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9965" sId="7" odxf="1" s="1" dxf="1">
    <nc r="P212">
      <f>SUM(P213:P218)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C00000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fmt sheetId="7" s="1" sqref="A212:XFD212" start="0" length="0">
    <dxf>
      <font>
        <sz val="10"/>
        <color auto="1"/>
        <name val="Times New Roman Baltic"/>
        <family val="1"/>
        <charset val="186"/>
        <scheme val="none"/>
      </font>
    </dxf>
  </rfmt>
  <rcc rId="9966" sId="7" odxf="1" s="1" dxf="1">
    <nc r="A21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67" sId="7" odxf="1" s="1" dxf="1">
    <nc r="B2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68" sId="7" odxf="1" s="1" dxf="1">
    <nc r="C21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69" sId="7" odxf="1" s="1" dxf="1">
    <nc r="D21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70" sId="7" odxf="1" s="1" dxf="1">
    <nc r="E2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71" sId="7" odxf="1" s="1" dxf="1">
    <nc r="F2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72" sId="7" odxf="1" s="1" dxf="1">
    <nc r="G213" t="inlineStr">
      <is>
        <t>Žaliavų ir medžiagų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73" sId="7" odxf="1" s="1" dxf="1">
    <nc r="H213">
      <v>184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1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M2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3:XFD213" start="0" length="0">
    <dxf>
      <font>
        <sz val="10"/>
        <color auto="1"/>
        <name val="Times New Roman Baltic"/>
        <family val="1"/>
        <charset val="186"/>
        <scheme val="none"/>
      </font>
    </dxf>
  </rfmt>
  <rcc rId="9974" sId="7" odxf="1" s="1" dxf="1">
    <nc r="A21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75" sId="7" odxf="1" s="1" dxf="1">
    <nc r="B2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76" sId="7" odxf="1" s="1" dxf="1">
    <nc r="C21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77" sId="7" odxf="1" s="1" dxf="1">
    <nc r="D21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78" sId="7" odxf="1" s="1" dxf="1">
    <nc r="E2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79" sId="7" odxf="1" s="1" dxf="1">
    <nc r="F21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80" sId="7" odxf="1" s="1" dxf="1">
    <nc r="G214" t="inlineStr">
      <is>
        <t>Nebaigtos gaminti produkcijos 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81" sId="7" odxf="1" s="1" dxf="1">
    <nc r="H214">
      <v>185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1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4:XFD214" start="0" length="0">
    <dxf>
      <font>
        <sz val="10"/>
        <color auto="1"/>
        <name val="Times New Roman Baltic"/>
        <family val="1"/>
        <charset val="186"/>
        <scheme val="none"/>
      </font>
    </dxf>
  </rfmt>
  <rcc rId="9982" sId="7" odxf="1" s="1" dxf="1">
    <nc r="A2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83" sId="7" odxf="1" s="1" dxf="1">
    <nc r="B2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84" sId="7" odxf="1" s="1" dxf="1">
    <nc r="C2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85" sId="7" odxf="1" s="1" dxf="1">
    <nc r="D21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86" sId="7" odxf="1" s="1" dxf="1">
    <nc r="E2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87" sId="7" odxf="1" s="1" dxf="1">
    <nc r="F2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88" sId="7" odxf="1" s="1" dxf="1">
    <nc r="G215" t="inlineStr">
      <is>
        <t>Pagamintos produkcijos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89" sId="7" odxf="1" s="1" dxf="1">
    <nc r="H215">
      <v>186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5:XFD215" start="0" length="0">
    <dxf>
      <font>
        <sz val="10"/>
        <color auto="1"/>
        <name val="Times New Roman Baltic"/>
        <family val="1"/>
        <charset val="186"/>
        <scheme val="none"/>
      </font>
    </dxf>
  </rfmt>
  <rcc rId="9990" sId="7" odxf="1" s="1" dxf="1">
    <nc r="A21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91" sId="7" odxf="1" s="1" dxf="1">
    <nc r="B2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92" sId="7" odxf="1" s="1" dxf="1">
    <nc r="C21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93" sId="7" odxf="1" s="1" dxf="1">
    <nc r="D21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94" sId="7" odxf="1" s="1" dxf="1">
    <nc r="E2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95" sId="7" odxf="1" s="1" dxf="1">
    <nc r="F21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96" sId="7" odxf="1" s="1" dxf="1">
    <nc r="G216" t="inlineStr">
      <is>
        <t>Prekių, skirtų parduoti arba perduoti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9997" sId="7" odxf="1" s="1" dxf="1">
    <nc r="H216">
      <v>187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M2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6:XFD216" start="0" length="0">
    <dxf>
      <font>
        <sz val="10"/>
        <color auto="1"/>
        <name val="Times New Roman Baltic"/>
        <family val="1"/>
        <charset val="186"/>
        <scheme val="none"/>
      </font>
    </dxf>
  </rfmt>
  <rcc rId="9998" sId="7" odxf="1" s="1" dxf="1">
    <nc r="A21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99" sId="7" odxf="1" s="1" dxf="1">
    <nc r="B2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000" sId="7" odxf="1" s="1" dxf="1">
    <nc r="C21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01" sId="7" odxf="1" s="1" dxf="1">
    <nc r="D21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02" sId="7" odxf="1" s="1" dxf="1">
    <nc r="E2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03" sId="7" odxf="1" s="1" dxf="1">
    <nc r="F21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04" sId="7" odxf="1" s="1" dxf="1">
    <nc r="G217" t="inlineStr">
      <is>
        <t>Karinių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005" sId="7" odxf="1" s="1" dxf="1">
    <nc r="H217">
      <v>188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1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1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1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1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7:XFD217" start="0" length="0">
    <dxf>
      <font>
        <sz val="10"/>
        <color auto="1"/>
        <name val="Times New Roman Baltic"/>
        <family val="1"/>
        <charset val="186"/>
        <scheme val="none"/>
      </font>
    </dxf>
  </rfmt>
  <rcc rId="10006" sId="7" odxf="1" s="1" dxf="1">
    <nc r="A21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07" sId="7" odxf="1" s="1" dxf="1">
    <nc r="B2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008" sId="7" odxf="1" s="1" dxf="1">
    <nc r="C21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09" sId="7" odxf="1" s="1" dxf="1">
    <nc r="D21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10" sId="7" odxf="1" s="1" dxf="1">
    <nc r="E2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11" sId="7" odxf="1" s="1" dxf="1">
    <nc r="F218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12" sId="7" odxf="1" s="1" dxf="1">
    <nc r="G218" t="inlineStr">
      <is>
        <t>Kitų atsargų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013" sId="7" odxf="1" s="1" dxf="1">
    <nc r="H218">
      <v>189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1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M2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8:XFD218" start="0" length="0">
    <dxf>
      <font>
        <sz val="10"/>
        <color auto="1"/>
        <name val="Times New Roman Baltic"/>
        <family val="1"/>
        <charset val="186"/>
        <scheme val="none"/>
      </font>
    </dxf>
  </rfmt>
  <rcc rId="10014" sId="7" odxf="1" s="1" dxf="1">
    <nc r="A21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015" sId="7" odxf="1" s="1" dxf="1">
    <nc r="B21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016" sId="7" odxf="1" s="1" dxf="1">
    <nc r="C219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D21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E21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21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10017" sId="7" odxf="1" s="1" dxf="1">
    <nc r="G219" t="inlineStr">
      <is>
        <t>Ilgalaikio turto finansinės nuomos (lizingo)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018" sId="7" odxf="1" s="1" dxf="1">
    <nc r="H219">
      <v>190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19" sId="7" odxf="1" s="1" dxf="1">
    <nc r="I219">
      <f>I220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10020" sId="7" odxf="1" s="1" dxf="1">
    <nc r="J219">
      <f>J220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10021" sId="7" odxf="1" s="1" dxf="1">
    <nc r="K219">
      <f>K220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022" sId="7" odxf="1" s="1" dxf="1">
    <nc r="L219">
      <f>L220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M2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1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19:XFD219" start="0" length="0">
    <dxf>
      <font>
        <sz val="10"/>
        <color auto="1"/>
        <name val="Times New Roman Baltic"/>
        <family val="1"/>
        <charset val="186"/>
        <scheme val="none"/>
      </font>
    </dxf>
  </rfmt>
  <rcc rId="10023" sId="7" odxf="1" s="1" dxf="1">
    <nc r="A22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024" sId="7" odxf="1" s="1" dxf="1">
    <nc r="B22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025" sId="7" odxf="1" s="1" dxf="1">
    <nc r="C220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026" sId="7" odxf="1" s="1" dxf="1">
    <nc r="D22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7" s="1" sqref="E22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dxf>
  </rfmt>
  <rfmt sheetId="7" s="1" sqref="F22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10027" sId="7" odxf="1" s="1" dxf="1">
    <nc r="G220" t="inlineStr">
      <is>
        <t>Ilgalaikio turto finansinės nuomos (lizingo) 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028" sId="7" odxf="1" s="1" dxf="1">
    <nc r="H220">
      <v>191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29" sId="7" odxf="1" s="1" dxf="1">
    <nc r="I220">
      <f>I221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10030" sId="7" odxf="1" s="1" dxf="1">
    <nc r="J220">
      <f>J221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</border>
    </ndxf>
  </rcc>
  <rcc rId="10031" sId="7" odxf="1" s="1" dxf="1">
    <nc r="K220">
      <f>K221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0032" sId="7" odxf="1" s="1" dxf="1">
    <nc r="L220">
      <f>L221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7" s="1" sqref="M2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2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20:XFD220" start="0" length="0">
    <dxf>
      <font>
        <sz val="10"/>
        <color auto="1"/>
        <name val="Times New Roman Baltic"/>
        <family val="1"/>
        <charset val="186"/>
        <scheme val="none"/>
      </font>
    </dxf>
  </rfmt>
  <rcc rId="10033" sId="7" odxf="1" s="1" dxf="1">
    <nc r="A22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34" sId="7" odxf="1" s="1" dxf="1">
    <nc r="B2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35" sId="7" odxf="1" s="1" dxf="1">
    <nc r="C221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36" sId="7" odxf="1" s="1" dxf="1">
    <nc r="D2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37" sId="7" odxf="1" s="1" dxf="1">
    <nc r="E2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2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038" sId="7" odxf="1" s="1" dxf="1">
    <nc r="G221" t="inlineStr">
      <is>
        <r>
          <t>Ilgalaikio turto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finansinės nuomos (lizingo)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039" sId="7" odxf="1" s="1" dxf="1">
    <nc r="H221">
      <v>192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40" sId="7" odxf="1" s="1" dxf="1">
    <nc r="I221">
      <f>I222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41" sId="7" odxf="1" s="1" dxf="1">
    <nc r="J221">
      <f>J222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042" sId="7" odxf="1" s="1" dxf="1">
    <nc r="K221">
      <f>K222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43" sId="7" odxf="1" s="1" dxf="1">
    <nc r="L221">
      <f>L222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2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21:XFD221" start="0" length="0">
    <dxf>
      <font>
        <sz val="10"/>
        <color auto="1"/>
        <name val="Times New Roman Baltic"/>
        <family val="1"/>
        <charset val="186"/>
        <scheme val="none"/>
      </font>
    </dxf>
  </rfmt>
  <rcc rId="10044" sId="7" odxf="1" s="1" dxf="1">
    <nc r="A22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045" sId="7" odxf="1" s="1" dxf="1">
    <nc r="B2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46" sId="7" odxf="1" s="1" dxf="1">
    <nc r="C222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47" sId="7" odxf="1" s="1" dxf="1">
    <nc r="D2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48" sId="7" odxf="1" s="1" dxf="1">
    <nc r="E2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49" sId="7" odxf="1" s="1" dxf="1">
    <nc r="F2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50" sId="7" odxf="1" s="1" dxf="1">
    <nc r="G222" t="inlineStr">
      <is>
        <t>Ilgalaikio turto finansinės nuomos (lizingo)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051" sId="7" odxf="1" s="1" dxf="1">
    <nc r="H222">
      <v>193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2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22:XFD222" start="0" length="0">
    <dxf>
      <font>
        <sz val="10"/>
        <color auto="1"/>
        <name val="Times New Roman Baltic"/>
        <family val="1"/>
        <charset val="186"/>
        <scheme val="none"/>
      </font>
    </dxf>
  </rfmt>
  <rcc rId="10052" sId="7" odxf="1" s="1" dxf="1">
    <nc r="A22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053" sId="7" odxf="1" s="1" dxf="1">
    <nc r="B22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54" sId="7" odxf="1" s="1" dxf="1">
    <nc r="C223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2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2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2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055" sId="7" odxf="1" s="1" dxf="1">
    <nc r="G223" t="inlineStr">
      <is>
        <r>
          <t>Biologinio turto ir žemės gelmių  išteklių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056" sId="7" odxf="1" s="1" dxf="1">
    <nc r="H223">
      <v>194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57" sId="7" odxf="1" s="1" dxf="1">
    <nc r="I223">
      <f>I224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58" sId="7" odxf="1" s="1" dxf="1">
    <nc r="J223">
      <f>J224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59" sId="7" odxf="1" s="1" dxf="1">
    <nc r="K223">
      <f>K224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60" sId="7" odxf="1" s="1" dxf="1">
    <nc r="L223">
      <f>L224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2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23:XFD223" start="0" length="0">
    <dxf>
      <font>
        <sz val="10"/>
        <color auto="1"/>
        <name val="Times New Roman Baltic"/>
        <family val="1"/>
        <charset val="186"/>
        <scheme val="none"/>
      </font>
    </dxf>
  </rfmt>
  <rcc rId="10061" sId="7" odxf="1" s="1" dxf="1">
    <nc r="A22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062" sId="7" odxf="1" s="1" dxf="1">
    <nc r="B2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63" sId="7" odxf="1" s="1" dxf="1">
    <nc r="C22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64" sId="7" odxf="1" s="1" dxf="1">
    <nc r="D2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2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2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065" sId="7" odxf="1" s="1" dxf="1">
    <nc r="G224" t="inlineStr">
      <is>
        <r>
          <t>Biologinio turto ir žemės gelmių  išteklių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066" sId="7" odxf="1" s="1" dxf="1">
    <nc r="H224">
      <v>195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67" sId="7" odxf="1" s="1" dxf="1">
    <nc r="I224">
      <f>I225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68" sId="7" odxf="1" s="1" dxf="1">
    <nc r="J224">
      <f>J225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69" sId="7" odxf="1" s="1" dxf="1">
    <nc r="K224">
      <f>K225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70" sId="7" odxf="1" s="1" dxf="1">
    <nc r="L224">
      <f>L225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2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2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2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2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224:XFD224" start="0" length="0">
    <dxf>
      <font>
        <sz val="10"/>
        <color auto="1"/>
        <name val="Times New Roman Baltic"/>
        <family val="1"/>
        <charset val="186"/>
        <scheme val="none"/>
      </font>
    </dxf>
  </rfmt>
  <rcc rId="10071" sId="7" odxf="1" s="1" dxf="1">
    <nc r="A22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072" sId="7" odxf="1" s="1" dxf="1">
    <nc r="B2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73" sId="7" odxf="1" s="1" dxf="1">
    <nc r="C22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74" sId="7" odxf="1" s="1" dxf="1">
    <nc r="D2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75" sId="7" odxf="1" s="1" dxf="1">
    <nc r="E2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2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076" sId="7" odxf="1" s="1" dxf="1">
    <nc r="G225" t="inlineStr">
      <is>
        <r>
          <t>Biologinio turto ir žemės gelmių  išteklių</t>
        </r>
        <r>
          <rPr>
            <strike/>
            <sz val="10"/>
            <color rgb="FFFF0000"/>
            <rFont val="Times New Roman Baltic"/>
            <charset val="186"/>
          </rPr>
          <t xml:space="preserve"> </t>
        </r>
        <r>
          <rPr>
            <sz val="10"/>
            <rFont val="Times New Roman Baltic"/>
            <charset val="186"/>
          </rPr>
          <t>įsigijimo išlaidos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077" sId="7" odxf="1" s="1" dxf="1">
    <nc r="H225">
      <v>196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78" sId="7" odxf="1" s="1" dxf="1">
    <nc r="I225">
      <f>SUM(I226:I228)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79" sId="7" odxf="1" s="1" dxf="1">
    <nc r="J225">
      <f>SUM(J226:J228)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80" sId="7" odxf="1" s="1" dxf="1">
    <nc r="K225">
      <f>SUM(K226:K228)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81" sId="7" odxf="1" s="1" dxf="1">
    <nc r="L225">
      <f>SUM(L226:L228)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25:XFD225" start="0" length="0">
    <dxf>
      <font>
        <sz val="10"/>
        <color auto="1"/>
        <name val="Times New Roman Baltic"/>
        <family val="1"/>
        <charset val="186"/>
        <scheme val="none"/>
      </font>
    </dxf>
  </rfmt>
  <rcc rId="10082" sId="7" odxf="1" s="1" dxf="1">
    <nc r="A22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083" sId="7" odxf="1" s="1" dxf="1">
    <nc r="B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84" sId="7" odxf="1" s="1" dxf="1">
    <nc r="C22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85" sId="7" odxf="1" s="1" dxf="1">
    <nc r="D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86" sId="7" odxf="1" s="1" dxf="1">
    <nc r="E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87" sId="7" odxf="1" s="1" dxf="1">
    <nc r="F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88" sId="7" odxf="1" s="1" dxf="1">
    <nc r="G226" t="inlineStr">
      <is>
        <t>Žemės gelmių išteklių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10089" sId="7" odxf="1" s="1" dxf="1">
    <nc r="H226">
      <v>197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26:XFD226" start="0" length="0">
    <dxf>
      <font>
        <sz val="10"/>
        <color auto="1"/>
        <name val="Times New Roman Baltic"/>
        <family val="1"/>
        <charset val="186"/>
        <scheme val="none"/>
      </font>
    </dxf>
  </rfmt>
  <rcc rId="10090" sId="7" odxf="1" s="1" dxf="1">
    <nc r="A22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091" sId="7" odxf="1" s="1" dxf="1">
    <nc r="B22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92" sId="7" odxf="1" s="1" dxf="1">
    <nc r="C22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93" sId="7" odxf="1" s="1" dxf="1">
    <nc r="D22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94" sId="7" odxf="1" s="1" dxf="1">
    <nc r="E22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95" sId="7" odxf="1" s="1" dxf="1">
    <nc r="F22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096" sId="7" odxf="1" s="1" dxf="1">
    <nc r="G227" t="inlineStr">
      <is>
        <t>Gyvulių ir kitų gyvūnų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10097" sId="7" odxf="1" s="1" dxf="1">
    <nc r="H227">
      <v>198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2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2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2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2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27:XFD227" start="0" length="0">
    <dxf>
      <font>
        <sz val="10"/>
        <color auto="1"/>
        <name val="Times New Roman Baltic"/>
        <family val="1"/>
        <charset val="186"/>
        <scheme val="none"/>
      </font>
    </dxf>
  </rfmt>
  <rcc rId="10098" sId="7" odxf="1" s="1" dxf="1">
    <nc r="A22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099" sId="7" odxf="1" s="1" dxf="1">
    <nc r="B2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00" sId="7" odxf="1" s="1" dxf="1">
    <nc r="C22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01" sId="7" odxf="1" s="1" dxf="1">
    <nc r="D2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02" sId="7" odxf="1" s="1" dxf="1">
    <nc r="E2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03" sId="7" odxf="1" s="1" dxf="1">
    <nc r="F22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04" sId="7" odxf="1" s="1" dxf="1">
    <nc r="G228" t="inlineStr">
      <is>
        <t>Miškų, vaismedžių ir kitų augalų įsigijimo išlaidos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center" wrapText="1"/>
      <border outline="0">
        <top style="hair">
          <color indexed="64"/>
        </top>
        <bottom style="hair">
          <color indexed="64"/>
        </bottom>
      </border>
    </ndxf>
  </rcc>
  <rcc rId="10105" sId="7" odxf="1" s="1" dxf="1">
    <nc r="H228">
      <v>199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2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2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2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2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28:XFD228" start="0" length="0">
    <dxf>
      <font>
        <sz val="10"/>
        <color auto="1"/>
        <name val="Times New Roman Baltic"/>
        <family val="1"/>
        <charset val="186"/>
        <scheme val="none"/>
      </font>
    </dxf>
  </rfmt>
  <rcc rId="10106" sId="7" odxf="1" s="1" dxf="1">
    <nc r="A2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07" sId="7" odxf="1" s="1" dxf="1">
    <nc r="B22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C22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22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229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29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108" sId="7" odxf="1" s="1" dxf="1">
    <nc r="G229" t="inlineStr">
      <is>
        <t>Finansinio turto padidėjimo išlaidos (finansinio turto įsigijimo/investavimo išlaidos)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109" sId="7" odxf="1" s="1" dxf="1">
    <nc r="H229">
      <v>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10" sId="7" odxf="1" s="1" dxf="1">
    <nc r="I229">
      <f>SUM(I230+I262)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11" sId="7" odxf="1" s="1" dxf="1">
    <nc r="J229">
      <f>SUM(J230+J262)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112" sId="7" odxf="1" s="1" dxf="1">
    <nc r="K229">
      <f>SUM(K230+K262)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13" sId="7" odxf="1" s="1" dxf="1">
    <nc r="L229">
      <f>SUM(L230+L262)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29:XFD229" start="0" length="0">
    <dxf>
      <font>
        <sz val="10"/>
        <color auto="1"/>
        <name val="Times New Roman Baltic"/>
        <family val="1"/>
        <charset val="186"/>
        <scheme val="none"/>
      </font>
    </dxf>
  </rfmt>
  <rcc rId="10114" sId="7" odxf="1" s="1" dxf="1">
    <nc r="A23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15" sId="7" odxf="1" s="1" dxf="1">
    <nc r="B23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0116" sId="7" odxf="1" s="1" dxf="1">
    <nc r="C2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7" s="1" sqref="D230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dxf>
  </rfmt>
  <rfmt sheetId="7" s="1" sqref="E230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dxf>
  </rfmt>
  <rfmt sheetId="7" s="1" sqref="F230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10117" sId="7" odxf="1" s="1" dxf="1">
    <nc r="G230" t="inlineStr">
      <is>
        <t>Vidaus finansinio turto padidėjimo išlaidos (investavimas į rezidentus išlaidos)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118" sId="7" odxf="1" s="1" dxf="1">
    <nc r="H230">
      <v>201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19" sId="7" odxf="1" s="1" dxf="1">
    <nc r="I230">
      <f>SUM(I231+I240+I244+I248+I252+I255+I258)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10120" sId="7" odxf="1" s="1" dxf="1">
    <nc r="J230">
      <f>SUM(J231+J240+J244+J248+J252+J255+J258)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</border>
    </ndxf>
  </rcc>
  <rcc rId="10121" sId="7" odxf="1" s="1" dxf="1">
    <nc r="K230">
      <f>SUM(K231+K240+K244+K248+K252+K255+K258)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0122" sId="7" odxf="1" s="1" dxf="1">
    <nc r="L230">
      <f>SUM(L231+L240+L244+L248+L252+L255+L258)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7" s="1" sqref="A230:XFD230" start="0" length="0">
    <dxf>
      <font>
        <sz val="10"/>
        <color auto="1"/>
        <name val="Times New Roman Baltic"/>
        <family val="1"/>
        <charset val="186"/>
        <scheme val="none"/>
      </font>
    </dxf>
  </rfmt>
  <rcc rId="10123" sId="7" odxf="1" s="1" dxf="1">
    <nc r="A23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24" sId="7" odxf="1" s="1" dxf="1">
    <nc r="B2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25" sId="7" odxf="1" s="1" dxf="1">
    <nc r="C2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26" sId="7" odxf="1" s="1" dxf="1">
    <nc r="D2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31" start="0" length="0">
    <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31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127" sId="7" odxf="1" s="1" dxf="1">
    <nc r="G231" t="inlineStr">
      <is>
        <t xml:space="preserve">Grynieji pinigai ir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128" sId="7" odxf="1" s="1" dxf="1">
    <nc r="H231">
      <v>202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29" sId="7" odxf="1" s="1" dxf="1">
    <nc r="I231">
      <f>I232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10130" sId="7" odxf="1" s="1" dxf="1">
    <nc r="J231">
      <f>J232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10131" sId="7" odxf="1" s="1" dxf="1">
    <nc r="K231">
      <f>K232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10132" sId="7" odxf="1" s="1" dxf="1">
    <nc r="L231">
      <f>L232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fmt sheetId="7" s="1" sqref="A231:XFD231" start="0" length="0">
    <dxf>
      <font>
        <sz val="10"/>
        <color auto="1"/>
        <name val="Times New Roman Baltic"/>
        <family val="1"/>
        <charset val="186"/>
        <scheme val="none"/>
      </font>
    </dxf>
  </rfmt>
  <rcc rId="10133" sId="7" odxf="1" s="1" dxf="1">
    <nc r="A23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34" sId="7" odxf="1" s="1" dxf="1">
    <nc r="B2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35" sId="7" odxf="1" s="1" dxf="1">
    <nc r="C2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36" sId="7" odxf="1" s="1" dxf="1">
    <nc r="D2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37" sId="7" odxf="1" s="1" dxf="1">
    <nc r="E2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32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138" sId="7" odxf="1" s="1" dxf="1">
    <nc r="G232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139" sId="7" odxf="1" s="1" dxf="1">
    <nc r="H232">
      <v>203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40" sId="7" odxf="1" s="1" dxf="1">
    <nc r="I232">
      <f>SUM(I233:I233)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41" sId="7" odxf="1" s="1" dxf="1">
    <nc r="J232">
      <f>SUM(J233:J233)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142" sId="7" odxf="1" s="1" dxf="1">
    <nc r="K232">
      <f>SUM(K233:K233)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43" sId="7" odxf="1" s="1" dxf="1">
    <nc r="L232">
      <f>SUM(L233:L233)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32:XFD232" start="0" length="0">
    <dxf>
      <font>
        <sz val="10"/>
        <color auto="1"/>
        <name val="Times New Roman Baltic"/>
        <family val="1"/>
        <charset val="186"/>
        <scheme val="none"/>
      </font>
    </dxf>
  </rfmt>
  <rcc rId="10144" sId="7" odxf="1" s="1" dxf="1">
    <nc r="A23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45" sId="7" odxf="1" s="1" dxf="1">
    <nc r="B2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46" sId="7" odxf="1" s="1" dxf="1">
    <nc r="C2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47" sId="7" odxf="1" s="1" dxf="1">
    <nc r="D2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48" sId="7" odxf="1" s="1" dxf="1">
    <nc r="E2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49" sId="7" odxf="1" s="1" dxf="1">
    <nc r="F2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150" sId="7" odxf="1" s="1" dxf="1">
    <nc r="G233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151" sId="7" odxf="1" s="1" dxf="1">
    <nc r="H233">
      <v>204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33:XFD233" start="0" length="0">
    <dxf>
      <font>
        <sz val="10"/>
        <color auto="1"/>
        <name val="Times New Roman Baltic"/>
        <family val="1"/>
        <charset val="186"/>
        <scheme val="none"/>
      </font>
    </dxf>
  </rfmt>
  <rcc rId="10152" sId="7" odxf="1" s="1" dxf="1">
    <nc r="A23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53" sId="7" odxf="1" s="1" dxf="1">
    <nc r="B2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54" sId="7" odxf="1" s="1" dxf="1">
    <nc r="C2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55" sId="7" odxf="1" s="1" dxf="1">
    <nc r="D2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56" sId="7" odxf="1" s="1" dxf="1">
    <nc r="E2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7" s="1" sqref="F234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10157" sId="7" odxf="1" s="1" dxf="1">
    <nc r="G234" t="inlineStr">
      <is>
        <t xml:space="preserve">Pervedamieji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158" sId="7" odxf="1" s="1" dxf="1">
    <nc r="H234">
      <v>205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59" sId="7" odxf="1" s="1" dxf="1">
    <nc r="I234">
      <f>SUM(I235:I236)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60" sId="7" odxf="1" s="1" dxf="1">
    <nc r="J234">
      <f>SUM(J235:J236)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61" sId="7" odxf="1" s="1" dxf="1">
    <nc r="K234">
      <f>SUM(K235:K236)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62" sId="7" odxf="1" s="1" dxf="1">
    <nc r="L234">
      <f>SUM(L235:L236)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34:XFD234" start="0" length="0">
    <dxf>
      <font>
        <sz val="10"/>
        <color auto="1"/>
        <name val="Times New Roman Baltic"/>
        <family val="1"/>
        <charset val="186"/>
        <scheme val="none"/>
      </font>
    </dxf>
  </rfmt>
  <rcc rId="10163" sId="7" odxf="1" s="1" dxf="1">
    <nc r="A23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64" sId="7" odxf="1" s="1" dxf="1">
    <nc r="B2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65" sId="7" odxf="1" s="1" dxf="1">
    <nc r="C2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66" sId="7" odxf="1" s="1" dxf="1">
    <nc r="D2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67" sId="7" odxf="1" s="1" dxf="1">
    <nc r="E2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68" sId="7" odxf="1" s="1" dxf="1">
    <nc r="F2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169" sId="7" odxf="1" s="1" dxf="1">
    <nc r="G235" t="inlineStr">
      <is>
        <t>Trumpalaikiai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170" sId="7" odxf="1" s="1" dxf="1">
    <nc r="H235">
      <v>206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35:XFD235" start="0" length="0">
    <dxf>
      <font>
        <sz val="10"/>
        <color auto="1"/>
        <name val="Times New Roman Baltic"/>
        <family val="1"/>
        <charset val="186"/>
        <scheme val="none"/>
      </font>
    </dxf>
  </rfmt>
  <rcc rId="10171" sId="7" odxf="1" s="1" dxf="1">
    <nc r="A23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72" sId="7" odxf="1" s="1" dxf="1">
    <nc r="B2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73" sId="7" odxf="1" s="1" dxf="1">
    <nc r="C2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74" sId="7" odxf="1" s="1" dxf="1">
    <nc r="D2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75" sId="7" odxf="1" s="1" dxf="1">
    <nc r="E2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76" sId="7" odxf="1" s="1" dxf="1">
    <nc r="F2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177" sId="7" odxf="1" s="1" dxf="1">
    <nc r="G236" t="inlineStr">
      <is>
        <t>Ilgalaikiai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178" sId="7" odxf="1" s="1" dxf="1">
    <nc r="H236">
      <v>207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36:XFD236" start="0" length="0">
    <dxf>
      <font>
        <sz val="10"/>
        <color auto="1"/>
        <name val="Times New Roman Baltic"/>
        <family val="1"/>
        <charset val="186"/>
        <scheme val="none"/>
      </font>
    </dxf>
  </rfmt>
  <rcc rId="10179" sId="7" odxf="1" s="1" dxf="1">
    <nc r="A23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80" sId="7" odxf="1" s="1" dxf="1">
    <nc r="B2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81" sId="7" odxf="1" s="1" dxf="1">
    <nc r="C2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82" sId="7" odxf="1" s="1" dxf="1">
    <nc r="D23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83" sId="7" odxf="1" s="1" dxf="1">
    <nc r="E23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7" s="1" sqref="F237" start="0" length="0">
    <dxf>
      <font>
        <strike/>
        <sz val="10"/>
        <color rgb="FFFF0000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10184" sId="7" odxf="1" s="1" dxf="1">
    <nc r="G237" t="inlineStr">
      <is>
        <t>Kiti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185" sId="7" odxf="1" s="1" dxf="1">
    <nc r="H237">
      <v>208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86" sId="7" odxf="1" s="1" dxf="1">
    <nc r="I237">
      <f>SUM(I238:I239)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87" sId="7" odxf="1" s="1" dxf="1">
    <nc r="J237">
      <f>SUM(J238:J239)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88" sId="7" odxf="1" s="1" dxf="1">
    <nc r="K237">
      <f>SUM(K238:K239)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189" sId="7" odxf="1" s="1" dxf="1">
    <nc r="L237">
      <f>SUM(L238:L239)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37:XFD237" start="0" length="0">
    <dxf>
      <font>
        <sz val="10"/>
        <color auto="1"/>
        <name val="Times New Roman Baltic"/>
        <family val="1"/>
        <charset val="186"/>
        <scheme val="none"/>
      </font>
    </dxf>
  </rfmt>
  <rcc rId="10190" sId="7" odxf="1" s="1" dxf="1">
    <nc r="A23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91" sId="7" odxf="1" s="1" dxf="1">
    <nc r="B2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92" sId="7" odxf="1" s="1" dxf="1">
    <nc r="C2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93" sId="7" odxf="1" s="1" dxf="1">
    <nc r="D2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94" sId="7" odxf="1" s="1" dxf="1">
    <nc r="E23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195" sId="7" odxf="1" s="1" dxf="1">
    <nc r="F2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196" sId="7" odxf="1" s="1" dxf="1">
    <nc r="G238" t="inlineStr">
      <is>
        <t>Kiti trumpalaikiai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197" sId="7" odxf="1" s="1" dxf="1">
    <nc r="H238">
      <v>209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3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3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3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3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38:XFD238" start="0" length="0">
    <dxf>
      <font>
        <sz val="10"/>
        <color auto="1"/>
        <name val="Times New Roman Baltic"/>
        <family val="1"/>
        <charset val="186"/>
        <scheme val="none"/>
      </font>
    </dxf>
  </rfmt>
  <rcc rId="10198" sId="7" odxf="1" s="1" dxf="1">
    <nc r="A23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199" sId="7" odxf="1" s="1" dxf="1">
    <nc r="B2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200" sId="7" odxf="1" s="1" dxf="1">
    <nc r="C2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201" sId="7" odxf="1" s="1" dxf="1">
    <nc r="D2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202" sId="7" odxf="1" s="1" dxf="1">
    <nc r="E23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203" sId="7" odxf="1" s="1" dxf="1">
    <nc r="F2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204" sId="7" odxf="1" s="1" dxf="1">
    <nc r="G239" t="inlineStr">
      <is>
        <t xml:space="preserve">Kiti ilgalaikiai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205" sId="7" odxf="1" s="1" dxf="1">
    <nc r="H239">
      <v>210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39:XFD239" start="0" length="0">
    <dxf>
      <font>
        <sz val="10"/>
        <color auto="1"/>
        <name val="Times New Roman Baltic"/>
        <family val="1"/>
        <charset val="186"/>
        <scheme val="none"/>
      </font>
    </dxf>
  </rfmt>
  <rcc rId="10206" sId="7" odxf="1" s="1" dxf="1">
    <nc r="A24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07" sId="7" odxf="1" s="1" dxf="1">
    <nc r="B2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08" sId="7" odxf="1" s="1" dxf="1">
    <nc r="C2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09" sId="7" odxf="1" s="1" dxf="1">
    <nc r="D2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4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4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210" sId="7" odxf="1" s="1" dxf="1">
    <nc r="G240" t="inlineStr">
      <is>
        <r>
          <t>Vertybiniai popieriai (įsigyti iš rezidentų)</t>
        </r>
        <r>
          <rPr>
            <strike/>
            <sz val="10"/>
            <color rgb="FFFF0000"/>
            <rFont val="Times New Roman Baltic"/>
            <charset val="186"/>
          </rPr>
          <t/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211" sId="7" odxf="1" s="1" dxf="1">
    <nc r="H240">
      <v>211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12" sId="7" odxf="1" s="1" dxf="1">
    <nc r="I240">
      <f>I241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13" sId="7" odxf="1" s="1" dxf="1">
    <nc r="J240">
      <f>J241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14" sId="7" odxf="1" s="1" dxf="1">
    <nc r="K240">
      <f>K241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15" sId="7" odxf="1" s="1" dxf="1">
    <nc r="L240">
      <f>L241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40:XFD240" start="0" length="0">
    <dxf>
      <font>
        <sz val="10"/>
        <color auto="1"/>
        <name val="Times New Roman Baltic"/>
        <family val="1"/>
        <charset val="186"/>
        <scheme val="none"/>
      </font>
    </dxf>
  </rfmt>
  <rcc rId="10216" sId="7" odxf="1" s="1" dxf="1">
    <nc r="A24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17" sId="7" odxf="1" s="1" dxf="1">
    <nc r="B2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18" sId="7" odxf="1" s="1" dxf="1">
    <nc r="C2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19" sId="7" odxf="1" s="1" dxf="1">
    <nc r="D2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20" sId="7" odxf="1" s="1" dxf="1">
    <nc r="E24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4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221" sId="7" odxf="1" s="1" dxf="1">
    <nc r="G241" t="inlineStr">
      <is>
        <r>
          <t>Vertybiniai popieriai (įsigyti iš rezidentų)</t>
        </r>
        <r>
          <rPr>
            <strike/>
            <sz val="10"/>
            <color rgb="FFFF0000"/>
            <rFont val="Times New Roman Baltic"/>
            <charset val="186"/>
          </rPr>
          <t/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222" sId="7" odxf="1" s="1" dxf="1">
    <nc r="H241">
      <v>212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23" sId="7" odxf="1" s="1" dxf="1">
    <nc r="I241">
      <f>SUM(I242:I243)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24" sId="7" odxf="1" s="1" dxf="1">
    <nc r="J241">
      <f>SUM(J242:J243)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225" sId="7" odxf="1" s="1" dxf="1">
    <nc r="K241">
      <f>SUM(K242:K243)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26" sId="7" odxf="1" s="1" dxf="1">
    <nc r="L241">
      <f>SUM(L242:L243)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41:XFD241" start="0" length="0">
    <dxf>
      <font>
        <sz val="10"/>
        <color auto="1"/>
        <name val="Times New Roman Baltic"/>
        <family val="1"/>
        <charset val="186"/>
        <scheme val="none"/>
      </font>
    </dxf>
  </rfmt>
  <rcc rId="10227" sId="7" odxf="1" s="1" dxf="1">
    <nc r="A24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0228" sId="7" odxf="1" s="1" dxf="1">
    <nc r="B2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0229" sId="7" odxf="1" s="1" dxf="1">
    <nc r="C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230" sId="7" odxf="1" s="1" dxf="1">
    <nc r="D2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231" sId="7" odxf="1" s="1" dxf="1">
    <nc r="E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232" sId="7" odxf="1" s="1" dxf="1">
    <nc r="F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233" sId="7" odxf="1" s="1" dxf="1">
    <nc r="G242" t="inlineStr">
      <is>
        <t>Trumpalaikiai vertybiniai popieriai (įsigyti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234" sId="7" odxf="1" s="1" dxf="1">
    <nc r="H242">
      <v>213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4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4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4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4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42:XFD242" start="0" length="0">
    <dxf>
      <font>
        <sz val="10"/>
        <color auto="1"/>
        <name val="Times New Roman Baltic"/>
        <family val="1"/>
        <charset val="186"/>
        <scheme val="none"/>
      </font>
    </dxf>
  </rfmt>
  <rcc rId="10235" sId="7" odxf="1" s="1" dxf="1">
    <nc r="A24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36" sId="7" odxf="1" s="1" dxf="1">
    <nc r="B2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37" sId="7" odxf="1" s="1" dxf="1">
    <nc r="C2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38" sId="7" odxf="1" s="1" dxf="1">
    <nc r="D2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39" sId="7" odxf="1" s="1" dxf="1">
    <nc r="E2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40" sId="7" odxf="1" s="1" dxf="1">
    <nc r="F2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41" sId="7" odxf="1" s="1" dxf="1">
    <nc r="G243" t="inlineStr">
      <is>
        <t>Ilgalaikiai vertybiniai popieriai (įsigyti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242" sId="7" odxf="1" s="1" dxf="1">
    <nc r="H243">
      <v>214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43:XFD243" start="0" length="0">
    <dxf>
      <font>
        <sz val="10"/>
        <color auto="1"/>
        <name val="Times New Roman Baltic"/>
        <family val="1"/>
        <charset val="186"/>
        <scheme val="none"/>
      </font>
    </dxf>
  </rfmt>
  <rcc rId="10243" sId="7" odxf="1" s="1" dxf="1">
    <nc r="A2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244" sId="7" odxf="1" s="1" dxf="1">
    <nc r="B2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245" sId="7" odxf="1" s="1" dxf="1">
    <nc r="C2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246" sId="7" odxf="1" s="1" dxf="1">
    <nc r="D2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E24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dxf>
  </rfmt>
  <rfmt sheetId="7" s="1" sqref="F24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10247" sId="7" odxf="1" s="1" dxf="1">
    <nc r="G244" t="inlineStr">
      <is>
        <t>Išvestinės finansinės priemonės (įsigytos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248" sId="7" odxf="1" s="1" dxf="1">
    <nc r="H244">
      <v>215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49" sId="7" odxf="1" s="1" dxf="1">
    <nc r="I244">
      <f>I245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10250" sId="7" odxf="1" s="1" dxf="1">
    <nc r="J244">
      <f>J245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10251" sId="7" odxf="1" s="1" dxf="1">
    <nc r="K244">
      <f>K245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252" sId="7" odxf="1" s="1" dxf="1">
    <nc r="L244">
      <f>L245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244:XFD244" start="0" length="0">
    <dxf>
      <font>
        <sz val="10"/>
        <color auto="1"/>
        <name val="Times New Roman Baltic"/>
        <family val="1"/>
        <charset val="186"/>
        <scheme val="none"/>
      </font>
    </dxf>
  </rfmt>
  <rcc rId="10253" sId="7" odxf="1" s="1" dxf="1">
    <nc r="A2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54" sId="7" odxf="1" s="1" dxf="1">
    <nc r="B2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55" sId="7" odxf="1" s="1" dxf="1">
    <nc r="C2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56" sId="7" odxf="1" s="1" dxf="1">
    <nc r="D2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57" sId="7" odxf="1" s="1" dxf="1">
    <nc r="E24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4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258" sId="7" odxf="1" s="1" dxf="1">
    <nc r="G245" t="inlineStr">
      <is>
        <t>Išvestinės finansinės priemonės (įsigytos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259" sId="7" odxf="1" s="1" dxf="1">
    <nc r="H245">
      <v>216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0" sId="7" odxf="1" s="1" dxf="1">
    <nc r="I245">
      <f>I246+I247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1" sId="7" odxf="1" s="1" dxf="1">
    <nc r="J245">
      <f>J246+J247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2" sId="7" odxf="1" s="1" dxf="1">
    <nc r="K245">
      <f>K246+K247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3" sId="7" odxf="1" s="1" dxf="1">
    <nc r="L245">
      <f>L246+L247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45:XFD245" start="0" length="0">
    <dxf>
      <font>
        <sz val="10"/>
        <color auto="1"/>
        <name val="Times New Roman Baltic"/>
        <family val="1"/>
        <charset val="186"/>
        <scheme val="none"/>
      </font>
    </dxf>
  </rfmt>
  <rcc rId="10264" sId="7" odxf="1" s="1" dxf="1">
    <nc r="A2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5" sId="7" odxf="1" s="1" dxf="1">
    <nc r="B2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6" sId="7" odxf="1" s="1" dxf="1">
    <nc r="C2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7" sId="7" odxf="1" s="1" dxf="1">
    <nc r="D2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8" sId="7" odxf="1" s="1" dxf="1">
    <nc r="E2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69" sId="7" odxf="1" s="1" dxf="1">
    <nc r="F2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70" sId="7" odxf="1" s="1" dxf="1">
    <nc r="G246" t="inlineStr">
      <is>
        <t>Trumpalaikės išvestinės finansinės priemonės (įsigytos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271" sId="7" odxf="1" s="1" dxf="1">
    <nc r="H246">
      <v>217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4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46:XFD246" start="0" length="0">
    <dxf>
      <font>
        <sz val="10"/>
        <color auto="1"/>
        <name val="Times New Roman Baltic"/>
        <family val="1"/>
        <charset val="186"/>
        <scheme val="none"/>
      </font>
    </dxf>
  </rfmt>
  <rcc rId="10272" sId="7" odxf="1" s="1" dxf="1">
    <nc r="A2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73" sId="7" odxf="1" s="1" dxf="1">
    <nc r="B2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74" sId="7" odxf="1" s="1" dxf="1">
    <nc r="C2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75" sId="7" odxf="1" s="1" dxf="1">
    <nc r="D2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76" sId="7" odxf="1" s="1" dxf="1">
    <nc r="E2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77" sId="7" odxf="1" s="1" dxf="1">
    <nc r="F2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78" sId="7" odxf="1" s="1" dxf="1">
    <nc r="G247" t="inlineStr">
      <is>
        <t>Ilgalaikės išvestinės finansinės priemonės (įsigytos iš 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279" sId="7" odxf="1" s="1" dxf="1">
    <nc r="H247">
      <v>218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2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K2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2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247:XFD247" start="0" length="0">
    <dxf>
      <font>
        <sz val="10"/>
        <color auto="1"/>
        <name val="Times New Roman Baltic"/>
        <family val="1"/>
        <charset val="186"/>
        <scheme val="none"/>
      </font>
    </dxf>
  </rfmt>
  <rcc rId="10280" sId="7" odxf="1" s="1" dxf="1">
    <nc r="A24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81" sId="7" odxf="1" s="1" dxf="1">
    <nc r="B2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82" sId="7" odxf="1" s="1" dxf="1">
    <nc r="C2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83" sId="7" odxf="1" s="1" dxf="1">
    <nc r="D248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4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4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284" sId="7" odxf="1" s="1" dxf="1">
    <nc r="G248" t="inlineStr">
      <is>
        <t>Paskolos (suteiktos 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285" sId="7" odxf="1" s="1" dxf="1">
    <nc r="H248">
      <v>219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86" sId="7" odxf="1" s="1" dxf="1">
    <nc r="I248">
      <f>I249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87" sId="7" odxf="1" s="1" dxf="1">
    <nc r="J248">
      <f>J249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88" sId="7" odxf="1" s="1" dxf="1">
    <nc r="K248">
      <f>K249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89" sId="7" odxf="1" s="1" dxf="1">
    <nc r="L248">
      <f>L249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48:XFD248" start="0" length="0">
    <dxf>
      <font>
        <sz val="10"/>
        <color auto="1"/>
        <name val="Times New Roman Baltic"/>
        <family val="1"/>
        <charset val="186"/>
        <scheme val="none"/>
      </font>
    </dxf>
  </rfmt>
  <rcc rId="10290" sId="7" odxf="1" s="1" dxf="1">
    <nc r="A24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291" sId="7" odxf="1" s="1" dxf="1">
    <nc r="B2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292" sId="7" odxf="1" s="1" dxf="1">
    <nc r="C2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293" sId="7" odxf="1" s="1" dxf="1">
    <nc r="D249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294" sId="7" odxf="1" s="1" dxf="1">
    <nc r="E24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24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10295" sId="7" odxf="1" s="1" dxf="1">
    <nc r="G249" t="inlineStr">
      <is>
        <t>Paskolos (suteiktos 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bottom style="hair">
          <color indexed="64"/>
        </bottom>
      </border>
    </ndxf>
  </rcc>
  <rcc rId="10296" sId="7" odxf="1" s="1" dxf="1">
    <nc r="H249">
      <v>220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297" sId="7" odxf="1" s="1" dxf="1">
    <nc r="I249">
      <f>SUM(I250:I251)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10298" sId="7" odxf="1" s="1" dxf="1">
    <nc r="J249">
      <f>SUM(J250:J251)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10299" sId="7" odxf="1" s="1" dxf="1">
    <nc r="K249">
      <f>SUM(K250:K251)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300" sId="7" odxf="1" s="1" dxf="1">
    <nc r="L249">
      <f>SUM(L250:L251)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249:XFD249" start="0" length="0">
    <dxf>
      <font>
        <sz val="10"/>
        <color auto="1"/>
        <name val="Times New Roman Baltic"/>
        <family val="1"/>
        <charset val="186"/>
        <scheme val="none"/>
      </font>
    </dxf>
  </rfmt>
  <rcc rId="10301" sId="7" odxf="1" s="1" dxf="1">
    <nc r="A25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02" sId="7" odxf="1" s="1" dxf="1">
    <nc r="B2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03" sId="7" odxf="1" s="1" dxf="1">
    <nc r="C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04" sId="7" odxf="1" s="1" dxf="1">
    <nc r="D250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05" sId="7" odxf="1" s="1" dxf="1">
    <nc r="E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06" sId="7" odxf="1" s="1" dxf="1">
    <nc r="F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07" sId="7" odxf="1" s="1" dxf="1">
    <nc r="G250" t="inlineStr">
      <is>
        <t>Trumpalaikės paskolos (suteiktos 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08" sId="7" odxf="1" s="1" dxf="1">
    <nc r="H250">
      <v>221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5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50:XFD250" start="0" length="0">
    <dxf>
      <font>
        <sz val="10"/>
        <color auto="1"/>
        <name val="Times New Roman Baltic"/>
        <family val="1"/>
        <charset val="186"/>
        <scheme val="none"/>
      </font>
    </dxf>
  </rfmt>
  <rcc rId="10309" sId="7" odxf="1" s="1" dxf="1">
    <nc r="A25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10" sId="7" odxf="1" s="1" dxf="1">
    <nc r="B2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11" sId="7" odxf="1" s="1" dxf="1">
    <nc r="C2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12" sId="7" odxf="1" s="1" dxf="1">
    <nc r="D251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13" sId="7" odxf="1" s="1" dxf="1">
    <nc r="E2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14" sId="7" odxf="1" s="1" dxf="1">
    <nc r="F2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15" sId="7" odxf="1" s="1" dxf="1">
    <nc r="G251" t="inlineStr">
      <is>
        <t>Ilgalaikės paskolos (suteiktos 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16" sId="7" odxf="1" s="1" dxf="1">
    <nc r="H251">
      <v>222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51:XFD251" start="0" length="0">
    <dxf>
      <font>
        <sz val="10"/>
        <color auto="1"/>
        <name val="Times New Roman Baltic"/>
        <family val="1"/>
        <charset val="186"/>
        <scheme val="none"/>
      </font>
    </dxf>
  </rfmt>
  <rcc rId="10317" sId="7" odxf="1" s="1" dxf="1">
    <nc r="A25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18" sId="7" odxf="1" s="1" dxf="1">
    <nc r="B2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19" sId="7" odxf="1" s="1" dxf="1">
    <nc r="C25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20" sId="7" odxf="1" s="1" dxf="1">
    <nc r="D252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5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5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321" sId="7" odxf="1" s="1" dxf="1">
    <nc r="G252" t="inlineStr">
      <is>
        <t xml:space="preserve">Akcijos (įsigytos iš rezidentų)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22" sId="7" odxf="1" s="1" dxf="1">
    <nc r="H252">
      <v>223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23" sId="7" odxf="1" s="1" dxf="1">
    <nc r="I252">
      <f>I253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24" sId="7" odxf="1" s="1" dxf="1">
    <nc r="J252">
      <f>J253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325" sId="7" odxf="1" s="1" dxf="1">
    <nc r="K252">
      <f>K253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26" sId="7" odxf="1" s="1" dxf="1">
    <nc r="L252">
      <f>L253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52:XFD252" start="0" length="0">
    <dxf>
      <font>
        <sz val="10"/>
        <color auto="1"/>
        <name val="Times New Roman Baltic"/>
        <family val="1"/>
        <charset val="186"/>
        <scheme val="none"/>
      </font>
    </dxf>
  </rfmt>
  <rcc rId="10327" sId="7" odxf="1" s="1" dxf="1">
    <nc r="A25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28" sId="7" odxf="1" s="1" dxf="1">
    <nc r="B2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29" sId="7" odxf="1" s="1" dxf="1">
    <nc r="C2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30" sId="7" odxf="1" s="1" dxf="1">
    <nc r="D253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31" sId="7" odxf="1" s="1" dxf="1">
    <nc r="E2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5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332" sId="7" odxf="1" s="1" dxf="1">
    <nc r="G253" t="inlineStr">
      <is>
        <t xml:space="preserve">Akcijos (įsigytos iš rezidentų)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33" sId="7" odxf="1" s="1" dxf="1">
    <nc r="H253">
      <v>224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34" sId="7" odxf="1" s="1" dxf="1">
    <nc r="I253">
      <f>I254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35" sId="7" odxf="1" s="1" dxf="1">
    <nc r="J253">
      <f>J254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336" sId="7" odxf="1" s="1" dxf="1">
    <nc r="K253">
      <f>K254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37" sId="7" odxf="1" s="1" dxf="1">
    <nc r="L253">
      <f>L254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53:XFD253" start="0" length="0">
    <dxf>
      <font>
        <sz val="10"/>
        <color auto="1"/>
        <name val="Times New Roman Baltic"/>
        <family val="1"/>
        <charset val="186"/>
        <scheme val="none"/>
      </font>
    </dxf>
  </rfmt>
  <rcc rId="10338" sId="7" odxf="1" s="1" dxf="1">
    <nc r="A25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0339" sId="7" odxf="1" s="1" dxf="1">
    <nc r="B2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340" sId="7" odxf="1" s="1" dxf="1">
    <nc r="C2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341" sId="7" odxf="1" s="1" dxf="1">
    <nc r="D25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342" sId="7" odxf="1" s="1" dxf="1">
    <nc r="E2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343" sId="7" odxf="1" s="1" dxf="1">
    <nc r="F2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344" sId="7" odxf="1" s="1" dxf="1">
    <nc r="G254" t="inlineStr">
      <is>
        <t xml:space="preserve">Akcijos (įsigytos iš rezidentų)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45" sId="7" odxf="1" s="1" dxf="1">
    <nc r="H254">
      <v>225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2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2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2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254:XFD254" start="0" length="0">
    <dxf>
      <font>
        <sz val="10"/>
        <color auto="1"/>
        <name val="Times New Roman Baltic"/>
        <family val="1"/>
        <charset val="186"/>
        <scheme val="none"/>
      </font>
    </dxf>
  </rfmt>
  <rcc rId="10346" sId="7" odxf="1" s="1" dxf="1">
    <nc r="A25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47" sId="7" odxf="1" s="1" dxf="1">
    <nc r="B2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48" sId="7" odxf="1" s="1" dxf="1">
    <nc r="C25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49" sId="7" odxf="1" s="1" dxf="1">
    <nc r="D255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5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5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350" sId="7" odxf="1" s="1" dxf="1">
    <nc r="G255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51" sId="7" odxf="1" s="1" dxf="1">
    <nc r="H255">
      <v>226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52" sId="7" odxf="1" s="1" dxf="1">
    <nc r="I255">
      <f>I256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53" sId="7" odxf="1" s="1" dxf="1">
    <nc r="J255">
      <f>J256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354" sId="7" odxf="1" s="1" dxf="1">
    <nc r="K255">
      <f>K256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55" sId="7" odxf="1" s="1" dxf="1">
    <nc r="L255">
      <f>L256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55:XFD255" start="0" length="0">
    <dxf>
      <font>
        <sz val="10"/>
        <color auto="1"/>
        <name val="Times New Roman Baltic"/>
        <family val="1"/>
        <charset val="186"/>
        <scheme val="none"/>
      </font>
    </dxf>
  </rfmt>
  <rcc rId="10356" sId="7" odxf="1" s="1" dxf="1">
    <nc r="A25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57" sId="7" odxf="1" s="1" dxf="1">
    <nc r="B2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58" sId="7" odxf="1" s="1" dxf="1">
    <nc r="C2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59" sId="7" odxf="1" s="1" dxf="1">
    <nc r="D25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60" sId="7" odxf="1" s="1" dxf="1">
    <nc r="E2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5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361" sId="7" odxf="1" s="1" dxf="1">
    <nc r="G256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62" sId="7" odxf="1" s="1" dxf="1">
    <nc r="H256">
      <v>227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63" sId="7" odxf="1" s="1" dxf="1">
    <nc r="I256">
      <f>I257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64" sId="7" odxf="1" s="1" dxf="1">
    <nc r="J256">
      <f>J257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365" sId="7" odxf="1" s="1" dxf="1">
    <nc r="K256">
      <f>K257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66" sId="7" odxf="1" s="1" dxf="1">
    <nc r="L256">
      <f>L257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56:XFD256" start="0" length="0">
    <dxf>
      <font>
        <sz val="10"/>
        <color auto="1"/>
        <name val="Times New Roman Baltic"/>
        <family val="1"/>
        <charset val="186"/>
        <scheme val="none"/>
      </font>
    </dxf>
  </rfmt>
  <rcc rId="10367" sId="7" odxf="1" s="1" dxf="1">
    <nc r="A25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368" sId="7" odxf="1" s="1" dxf="1">
    <nc r="B2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369" sId="7" odxf="1" s="1" dxf="1">
    <nc r="C2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70" sId="7" odxf="1" s="1" dxf="1">
    <nc r="D257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71" sId="7" odxf="1" s="1" dxf="1">
    <nc r="E2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72" sId="7" odxf="1" s="1" dxf="1">
    <nc r="F2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73" sId="7" odxf="1" s="1" dxf="1">
    <nc r="G257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74" sId="7" odxf="1" s="1" dxf="1">
    <nc r="H257">
      <v>228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2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2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2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A257:XFD257" start="0" length="0">
    <dxf>
      <font>
        <sz val="10"/>
        <color auto="1"/>
        <name val="Times New Roman Baltic"/>
        <family val="1"/>
        <charset val="186"/>
        <scheme val="none"/>
      </font>
    </dxf>
  </rfmt>
  <rcc rId="10375" sId="7" odxf="1" s="1" dxf="1">
    <nc r="A25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76" sId="7" odxf="1" s="1" dxf="1">
    <nc r="B2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77" sId="7" odxf="1" s="1" dxf="1">
    <nc r="C2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78" sId="7" odxf="1" s="1" dxf="1">
    <nc r="D258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5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5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379" sId="7" odxf="1" s="1" dxf="1">
    <nc r="G258" t="inlineStr">
      <is>
        <t>Kitos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80" sId="7" odxf="1" s="1" dxf="1">
    <nc r="H258">
      <v>229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81" sId="7" odxf="1" s="1" dxf="1">
    <nc r="I258">
      <f>I259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82" sId="7" odxf="1" s="1" dxf="1">
    <nc r="J258">
      <f>J259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383" sId="7" odxf="1" s="1" dxf="1">
    <nc r="K258">
      <f>K259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84" sId="7" odxf="1" s="1" dxf="1">
    <nc r="L258">
      <f>L259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58:XFD258" start="0" length="0">
    <dxf>
      <font>
        <sz val="10"/>
        <color auto="1"/>
        <name val="Times New Roman Baltic"/>
        <family val="1"/>
        <charset val="186"/>
        <scheme val="none"/>
      </font>
    </dxf>
  </rfmt>
  <rcc rId="10385" sId="7" odxf="1" s="1" dxf="1">
    <nc r="A25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86" sId="7" odxf="1" s="1" dxf="1">
    <nc r="B25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87" sId="7" odxf="1" s="1" dxf="1">
    <nc r="C2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88" sId="7" odxf="1" s="1" dxf="1">
    <nc r="D259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89" sId="7" odxf="1" s="1" dxf="1">
    <nc r="E25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5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390" sId="7" odxf="1" s="1" dxf="1">
    <nc r="G259" t="inlineStr">
      <is>
        <t>Kitos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391" sId="7" odxf="1" s="1" dxf="1">
    <nc r="H259">
      <v>230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92" sId="7" odxf="1" s="1" dxf="1">
    <nc r="I259">
      <f>I260+I261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93" sId="7" odxf="1" s="1" dxf="1">
    <nc r="J259">
      <f>J260+J261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94" sId="7" odxf="1" s="1" dxf="1">
    <nc r="K259">
      <f>K260+K261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95" sId="7" odxf="1" s="1" dxf="1">
    <nc r="L259">
      <f>L260+L261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59:XFD259" start="0" length="0">
    <dxf>
      <font>
        <sz val="10"/>
        <color auto="1"/>
        <name val="Times New Roman Baltic"/>
        <family val="1"/>
        <charset val="186"/>
        <scheme val="none"/>
      </font>
    </dxf>
  </rfmt>
  <rcc rId="10396" sId="7" odxf="1" s="1" dxf="1">
    <nc r="A26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97" sId="7" odxf="1" s="1" dxf="1">
    <nc r="B26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98" sId="7" odxf="1" s="1" dxf="1">
    <nc r="C2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399" sId="7" odxf="1" s="1" dxf="1">
    <nc r="D260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0" sId="7" odxf="1" s="1" dxf="1">
    <nc r="E2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1" sId="7" odxf="1" s="1" dxf="1">
    <nc r="F26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2" sId="7" odxf="1" s="1" dxf="1">
    <nc r="G260" t="inlineStr">
      <is>
        <t>Kitos trumpalaikės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03" sId="7" odxf="1" s="1" dxf="1">
    <nc r="H260">
      <v>231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6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60:XFD260" start="0" length="0">
    <dxf>
      <font>
        <sz val="10"/>
        <color auto="1"/>
        <name val="Times New Roman Baltic"/>
        <family val="1"/>
        <charset val="186"/>
        <scheme val="none"/>
      </font>
    </dxf>
  </rfmt>
  <rcc rId="10404" sId="7" odxf="1" s="1" dxf="1">
    <nc r="A26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5" sId="7" odxf="1" s="1" dxf="1">
    <nc r="B26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6" sId="7" odxf="1" s="1" dxf="1">
    <nc r="C26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7" sId="7" odxf="1" s="1" dxf="1">
    <nc r="D261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8" sId="7" odxf="1" s="1" dxf="1">
    <nc r="E26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09" sId="7" odxf="1" s="1" dxf="1">
    <nc r="F26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10" sId="7" odxf="1" s="1" dxf="1">
    <nc r="G261" t="inlineStr">
      <is>
        <t>Kitos ilgalaikės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11" sId="7" odxf="1" s="1" dxf="1">
    <nc r="H261">
      <v>232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6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6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6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6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61:XFD261" start="0" length="0">
    <dxf>
      <font>
        <sz val="10"/>
        <color auto="1"/>
        <name val="Times New Roman Baltic"/>
        <family val="1"/>
        <charset val="186"/>
        <scheme val="none"/>
      </font>
    </dxf>
  </rfmt>
  <rcc rId="10412" sId="7" odxf="1" s="1" dxf="1">
    <nc r="A26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13" sId="7" odxf="1" s="1" dxf="1">
    <nc r="B26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14" sId="7" odxf="1" s="1" dxf="1">
    <nc r="C26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262" start="0" length="0">
    <dxf>
      <font>
        <i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262" start="0" length="0">
    <dxf>
      <font>
        <i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62" start="0" length="0">
    <dxf>
      <font>
        <i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415" sId="7" odxf="1" s="1" dxf="1">
    <nc r="G262" t="inlineStr">
      <is>
        <t>Užsienio finansinio turto padidėjimo išlaidos (investavimas į nerezidentus išlaidos)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16" sId="7" odxf="1" s="1" dxf="1">
    <nc r="H262">
      <v>233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17" sId="7" odxf="1" s="1" dxf="1">
    <nc r="I262">
      <f>SUM(I263+I272+I276+I280+I284+I287+I290)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18" sId="7" odxf="1" s="1" dxf="1">
    <nc r="J262">
      <f>SUM(J263+J272+J276+J280+J284+J287+J290)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19" sId="7" odxf="1" s="1" dxf="1">
    <nc r="K262">
      <f>SUM(K263+K272+K276+K280+K284+K287+K290)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20" sId="7" odxf="1" s="1" dxf="1">
    <nc r="L262">
      <f>SUM(L263+L272+L276+L280+L284+L287+L290)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62:XFD262" start="0" length="0">
    <dxf>
      <font>
        <sz val="10"/>
        <color auto="1"/>
        <name val="Times New Roman Baltic"/>
        <family val="1"/>
        <charset val="186"/>
        <scheme val="none"/>
      </font>
    </dxf>
  </rfmt>
  <rcc rId="10421" sId="7" odxf="1" s="1" dxf="1">
    <nc r="A26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22" sId="7" odxf="1" s="1" dxf="1">
    <nc r="B26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23" sId="7" odxf="1" s="1" dxf="1">
    <nc r="C26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24" sId="7" odxf="1" s="1" dxf="1">
    <nc r="D26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6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6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425" sId="7" odxf="1" s="1" dxf="1">
    <nc r="G263" t="inlineStr">
      <is>
        <t>Grynieji pinigai ir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26" sId="7" odxf="1" s="1" dxf="1">
    <nc r="H263">
      <v>234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27" sId="7" odxf="1" s="1" dxf="1">
    <nc r="I263">
      <f>I264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28" sId="7" odxf="1" s="1" dxf="1">
    <nc r="J263">
      <f>J264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29" sId="7" odxf="1" s="1" dxf="1">
    <nc r="K263">
      <f>K264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30" sId="7" odxf="1" s="1" dxf="1">
    <nc r="L263">
      <f>L264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63:XFD263" start="0" length="0">
    <dxf>
      <font>
        <sz val="10"/>
        <color auto="1"/>
        <name val="Times New Roman Baltic"/>
        <family val="1"/>
        <charset val="186"/>
        <scheme val="none"/>
      </font>
    </dxf>
  </rfmt>
  <rcc rId="10431" sId="7" odxf="1" s="1" dxf="1">
    <nc r="A26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32" sId="7" odxf="1" s="1" dxf="1">
    <nc r="B26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33" sId="7" odxf="1" s="1" dxf="1">
    <nc r="C26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34" sId="7" odxf="1" s="1" dxf="1">
    <nc r="D2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35" sId="7" odxf="1" s="1" dxf="1">
    <nc r="E26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6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436" sId="7" odxf="1" s="1" dxf="1">
    <nc r="G264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37" sId="7" odxf="1" s="1" dxf="1">
    <nc r="H264">
      <v>235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38" sId="7" odxf="1" s="1" dxf="1">
    <nc r="I264">
      <f>SUM(I265)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39" sId="7" odxf="1" s="1" dxf="1">
    <nc r="J264">
      <f>SUM(J265)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40" sId="7" odxf="1" s="1" dxf="1">
    <nc r="K264">
      <f>SUM(K265)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41" sId="7" odxf="1" s="1" dxf="1">
    <nc r="L264">
      <f>SUM(L265)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64:XFD264" start="0" length="0">
    <dxf>
      <font>
        <sz val="10"/>
        <color auto="1"/>
        <name val="Times New Roman Baltic"/>
        <family val="1"/>
        <charset val="186"/>
        <scheme val="none"/>
      </font>
    </dxf>
  </rfmt>
  <rcc rId="10442" sId="7" odxf="1" s="1" dxf="1">
    <nc r="A26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43" sId="7" odxf="1" s="1" dxf="1">
    <nc r="B2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44" sId="7" odxf="1" s="1" dxf="1">
    <nc r="C26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45" sId="7" odxf="1" s="1" dxf="1">
    <nc r="D2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46" sId="7" odxf="1" s="1" dxf="1">
    <nc r="E2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47" sId="7" odxf="1" s="1" dxf="1">
    <nc r="F26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48" sId="7" odxf="1" s="1" dxf="1">
    <nc r="G265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49" sId="7" odxf="1" s="1" dxf="1">
    <nc r="H265">
      <v>236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6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65:XFD265" start="0" length="0">
    <dxf>
      <font>
        <sz val="10"/>
        <color auto="1"/>
        <name val="Times New Roman Baltic"/>
        <family val="1"/>
        <charset val="186"/>
        <scheme val="none"/>
      </font>
    </dxf>
  </rfmt>
  <rcc rId="10450" sId="7" odxf="1" s="1" dxf="1">
    <nc r="A26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51" sId="7" odxf="1" s="1" dxf="1">
    <nc r="B2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52" sId="7" odxf="1" s="1" dxf="1">
    <nc r="C2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53" sId="7" odxf="1" s="1" dxf="1">
    <nc r="D2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54" sId="7" odxf="1" s="1" dxf="1">
    <nc r="E26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66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455" sId="7" odxf="1" s="1" dxf="1">
    <nc r="G266" t="inlineStr">
      <is>
        <t>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56" sId="7" odxf="1" s="1" dxf="1">
    <nc r="H266">
      <v>237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57" sId="7" odxf="1" s="1" dxf="1">
    <nc r="I266">
      <f>SUM(I267:I268)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58" sId="7" odxf="1" s="1" dxf="1">
    <nc r="J266">
      <f>SUM(J267:J268)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59" sId="7" odxf="1" s="1" dxf="1">
    <nc r="K266">
      <f>SUM(K267:K268)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60" sId="7" odxf="1" s="1" dxf="1">
    <nc r="L266">
      <f>SUM(L267:L268)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66:XFD266" start="0" length="0">
    <dxf>
      <font>
        <sz val="10"/>
        <color auto="1"/>
        <name val="Times New Roman Baltic"/>
        <family val="1"/>
        <charset val="186"/>
        <scheme val="none"/>
      </font>
    </dxf>
  </rfmt>
  <rcc rId="10461" sId="7" odxf="1" s="1" dxf="1">
    <nc r="A26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62" sId="7" odxf="1" s="1" dxf="1">
    <nc r="B2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63" sId="7" odxf="1" s="1" dxf="1">
    <nc r="C2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64" sId="7" odxf="1" s="1" dxf="1">
    <nc r="D2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65" sId="7" odxf="1" s="1" dxf="1">
    <nc r="E26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66" sId="7" odxf="1" s="1" dxf="1">
    <nc r="F26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67" sId="7" odxf="1" s="1" dxf="1">
    <nc r="G267" t="inlineStr">
      <is>
        <t>Trumpalaikiai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68" sId="7" odxf="1" s="1" dxf="1">
    <nc r="H267">
      <v>238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6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67:XFD267" start="0" length="0">
    <dxf>
      <font>
        <sz val="10"/>
        <color auto="1"/>
        <name val="Times New Roman Baltic"/>
        <family val="1"/>
        <charset val="186"/>
        <scheme val="none"/>
      </font>
    </dxf>
  </rfmt>
  <rcc rId="10469" sId="7" odxf="1" s="1" dxf="1">
    <nc r="A26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70" sId="7" odxf="1" s="1" dxf="1">
    <nc r="B2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71" sId="7" odxf="1" s="1" dxf="1">
    <nc r="C2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72" sId="7" odxf="1" s="1" dxf="1">
    <nc r="D26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73" sId="7" odxf="1" s="1" dxf="1">
    <nc r="E2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74" sId="7" odxf="1" s="1" dxf="1">
    <nc r="F26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75" sId="7" odxf="1" s="1" dxf="1">
    <nc r="G268" t="inlineStr">
      <is>
        <t>Ilgalaikiai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76" sId="7" odxf="1" s="1" dxf="1">
    <nc r="H268">
      <v>239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6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68:XFD268" start="0" length="0">
    <dxf>
      <font>
        <sz val="10"/>
        <color auto="1"/>
        <name val="Times New Roman Baltic"/>
        <family val="1"/>
        <charset val="186"/>
        <scheme val="none"/>
      </font>
    </dxf>
  </rfmt>
  <rcc rId="10477" sId="7" odxf="1" s="1" dxf="1">
    <nc r="A26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78" sId="7" odxf="1" s="1" dxf="1">
    <nc r="B2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79" sId="7" odxf="1" s="1" dxf="1">
    <nc r="C26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80" sId="7" odxf="1" s="1" dxf="1">
    <nc r="D26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81" sId="7" odxf="1" s="1" dxf="1">
    <nc r="E26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69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482" sId="7" odxf="1" s="1" dxf="1">
    <nc r="G269" t="inlineStr">
      <is>
        <t>Kiti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83" sId="7" odxf="1" s="1" dxf="1">
    <nc r="H269">
      <v>240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84" sId="7" odxf="1" s="1" dxf="1">
    <nc r="I269">
      <f>SUM(I270:I271)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85" sId="7" odxf="1" s="1" dxf="1">
    <nc r="J269">
      <f>SUM(J270:J271)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86" sId="7" odxf="1" s="1" dxf="1">
    <nc r="K269">
      <f>SUM(K270:K271)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87" sId="7" odxf="1" s="1" dxf="1">
    <nc r="L269">
      <f>SUM(L270:L271)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69:XFD269" start="0" length="0">
    <dxf>
      <font>
        <sz val="10"/>
        <color auto="1"/>
        <name val="Times New Roman Baltic"/>
        <family val="1"/>
        <charset val="186"/>
        <scheme val="none"/>
      </font>
    </dxf>
  </rfmt>
  <rcc rId="10488" sId="7" odxf="1" s="1" dxf="1">
    <nc r="A27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89" sId="7" odxf="1" s="1" dxf="1">
    <nc r="B2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90" sId="7" odxf="1" s="1" dxf="1">
    <nc r="C27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91" sId="7" odxf="1" s="1" dxf="1">
    <nc r="D2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92" sId="7" odxf="1" s="1" dxf="1">
    <nc r="E27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93" sId="7" odxf="1" s="1" dxf="1">
    <nc r="F2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94" sId="7" odxf="1" s="1" dxf="1">
    <nc r="G270" t="inlineStr">
      <is>
        <t>Kiti trumpalaikiai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495" sId="7" odxf="1" s="1" dxf="1">
    <nc r="H270">
      <v>241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7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70:XFD270" start="0" length="0">
    <dxf>
      <font>
        <sz val="10"/>
        <color auto="1"/>
        <name val="Times New Roman Baltic"/>
        <family val="1"/>
        <charset val="186"/>
        <scheme val="none"/>
      </font>
    </dxf>
  </rfmt>
  <rcc rId="10496" sId="7" odxf="1" s="1" dxf="1">
    <nc r="A27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497" sId="7" odxf="1" s="1" dxf="1">
    <nc r="B2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98" sId="7" odxf="1" s="1" dxf="1">
    <nc r="C2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499" sId="7" odxf="1" s="1" dxf="1">
    <nc r="D27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00" sId="7" odxf="1" s="1" dxf="1">
    <nc r="E27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01" sId="7" odxf="1" s="1" dxf="1">
    <nc r="F27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02" sId="7" odxf="1" s="1" dxf="1">
    <nc r="G271" t="inlineStr">
      <is>
        <t>Kiti ilgalaikiai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03" sId="7" odxf="1" s="1" dxf="1">
    <nc r="H271">
      <v>242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7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71:XFD271" start="0" length="0">
    <dxf>
      <font>
        <sz val="10"/>
        <color auto="1"/>
        <name val="Times New Roman Baltic"/>
        <family val="1"/>
        <charset val="186"/>
        <scheme val="none"/>
      </font>
    </dxf>
  </rfmt>
  <rcc rId="10504" sId="7" odxf="1" s="1" dxf="1">
    <nc r="A27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505" sId="7" odxf="1" s="1" dxf="1">
    <nc r="B2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06" sId="7" odxf="1" s="1" dxf="1">
    <nc r="C2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07" sId="7" odxf="1" s="1" dxf="1">
    <nc r="D27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7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7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508" sId="7" odxf="1" s="1" dxf="1">
    <nc r="G272" t="inlineStr">
      <is>
        <t>Vertybiniai popieriai (įsigyti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09" sId="7" odxf="1" s="1" dxf="1">
    <nc r="H272">
      <v>243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10" sId="7" odxf="1" s="1" dxf="1">
    <nc r="I272">
      <f>I273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11" sId="7" odxf="1" s="1" dxf="1">
    <nc r="J272">
      <f>J273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12" sId="7" odxf="1" s="1" dxf="1">
    <nc r="K272">
      <f>K273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13" sId="7" odxf="1" s="1" dxf="1">
    <nc r="L272">
      <f>L273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72:XFD272" start="0" length="0">
    <dxf>
      <font>
        <sz val="10"/>
        <color auto="1"/>
        <name val="Times New Roman Baltic"/>
        <family val="1"/>
        <charset val="186"/>
        <scheme val="none"/>
      </font>
    </dxf>
  </rfmt>
  <rcc rId="10514" sId="7" odxf="1" s="1" dxf="1">
    <nc r="A27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15" sId="7" odxf="1" s="1" dxf="1">
    <nc r="B2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16" sId="7" odxf="1" s="1" dxf="1">
    <nc r="C2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517" sId="7" odxf="1" s="1" dxf="1">
    <nc r="D27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518" sId="7" odxf="1" s="1" dxf="1">
    <nc r="E27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27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10519" sId="7" odxf="1" s="1" dxf="1">
    <nc r="G273" t="inlineStr">
      <is>
        <t>Vertybiniai popieriai (įsigyti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20" sId="7" odxf="1" s="1" dxf="1">
    <nc r="H273">
      <v>244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21" sId="7" odxf="1" s="1" dxf="1">
    <nc r="I273">
      <f>SUM(I274:I275)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10522" sId="7" odxf="1" s="1" dxf="1">
    <nc r="J273">
      <f>SUM(J274:J275)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10523" sId="7" odxf="1" s="1" dxf="1">
    <nc r="K273">
      <f>SUM(K274:K275)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524" sId="7" odxf="1" s="1" dxf="1">
    <nc r="L273">
      <f>SUM(L274:L275)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273:XFD273" start="0" length="0">
    <dxf>
      <font>
        <sz val="10"/>
        <color auto="1"/>
        <name val="Times New Roman Baltic"/>
        <family val="1"/>
        <charset val="186"/>
        <scheme val="none"/>
      </font>
    </dxf>
  </rfmt>
  <rcc rId="10525" sId="7" odxf="1" s="1" dxf="1">
    <nc r="A27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26" sId="7" odxf="1" s="1" dxf="1">
    <nc r="B2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27" sId="7" odxf="1" s="1" dxf="1">
    <nc r="C2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28" sId="7" odxf="1" s="1" dxf="1">
    <nc r="D27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29" sId="7" odxf="1" s="1" dxf="1">
    <nc r="E2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0" sId="7" odxf="1" s="1" dxf="1">
    <nc r="F2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1" sId="7" odxf="1" s="1" dxf="1">
    <nc r="G274" t="inlineStr">
      <is>
        <t>Trumpalaikiai vertybiniai popieriai (įsigyti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32" sId="7" odxf="1" s="1" dxf="1">
    <nc r="H274">
      <v>245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7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74:XFD274" start="0" length="0">
    <dxf>
      <font>
        <sz val="10"/>
        <color auto="1"/>
        <name val="Times New Roman Baltic"/>
        <family val="1"/>
        <charset val="186"/>
        <scheme val="none"/>
      </font>
    </dxf>
  </rfmt>
  <rcc rId="10533" sId="7" odxf="1" s="1" dxf="1">
    <nc r="A27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4" sId="7" odxf="1" s="1" dxf="1">
    <nc r="B2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5" sId="7" odxf="1" s="1" dxf="1">
    <nc r="C2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6" sId="7" odxf="1" s="1" dxf="1">
    <nc r="D2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7" sId="7" odxf="1" s="1" dxf="1">
    <nc r="E27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8" sId="7" odxf="1" s="1" dxf="1">
    <nc r="F27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39" sId="7" odxf="1" s="1" dxf="1">
    <nc r="G275" t="inlineStr">
      <is>
        <t>Ilgalaikiai  vertybiniai popieriai (įsigyti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540" sId="7" odxf="1" s="1" dxf="1">
    <nc r="H275">
      <v>246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7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75:XFD275" start="0" length="0">
    <dxf>
      <font>
        <sz val="10"/>
        <color auto="1"/>
        <name val="Times New Roman Baltic"/>
        <family val="1"/>
        <charset val="186"/>
        <scheme val="none"/>
      </font>
    </dxf>
  </rfmt>
  <rcc rId="10541" sId="7" odxf="1" s="1" dxf="1">
    <nc r="A2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42" sId="7" odxf="1" s="1" dxf="1">
    <nc r="B27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43" sId="7" odxf="1" s="1" dxf="1">
    <nc r="C27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44" sId="7" odxf="1" s="1" dxf="1">
    <nc r="D27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7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7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545" sId="7" odxf="1" s="1" dxf="1">
    <nc r="G276" t="inlineStr">
      <is>
        <t>Išvestinės finansinės priemonės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46" sId="7" odxf="1" s="1" dxf="1">
    <nc r="H276">
      <v>247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47" sId="7" odxf="1" s="1" dxf="1">
    <nc r="I276">
      <f>I277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48" sId="7" odxf="1" s="1" dxf="1">
    <nc r="J276">
      <f>J277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549" sId="7" odxf="1" s="1" dxf="1">
    <nc r="K276">
      <f>K277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50" sId="7" odxf="1" s="1" dxf="1">
    <nc r="L276">
      <f>L277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76:XFD276" start="0" length="0">
    <dxf>
      <font>
        <sz val="10"/>
        <color auto="1"/>
        <name val="Times New Roman Baltic"/>
        <family val="1"/>
        <charset val="186"/>
        <scheme val="none"/>
      </font>
    </dxf>
  </rfmt>
  <rcc rId="10551" sId="7" odxf="1" s="1" dxf="1">
    <nc r="A2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552" sId="7" odxf="1" s="1" dxf="1">
    <nc r="B27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53" sId="7" odxf="1" s="1" dxf="1">
    <nc r="C27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54" sId="7" odxf="1" s="1" dxf="1">
    <nc r="D27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55" sId="7" odxf="1" s="1" dxf="1">
    <nc r="E27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7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556" sId="7" odxf="1" s="1" dxf="1">
    <nc r="G277" t="inlineStr">
      <is>
        <t>Išvestinės finansinės priemonės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57" sId="7" odxf="1" s="1" dxf="1">
    <nc r="H277">
      <v>248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58" sId="7" odxf="1" s="1" dxf="1">
    <nc r="I277">
      <f>I278+I279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59" sId="7" odxf="1" s="1" dxf="1">
    <nc r="J277">
      <f>J278+J279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60" sId="7" odxf="1" s="1" dxf="1">
    <nc r="K277">
      <f>K278+K279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61" sId="7" odxf="1" s="1" dxf="1">
    <nc r="L277">
      <f>L278+L279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77:XFD277" start="0" length="0">
    <dxf>
      <font>
        <sz val="10"/>
        <color auto="1"/>
        <name val="Times New Roman Baltic"/>
        <family val="1"/>
        <charset val="186"/>
        <scheme val="none"/>
      </font>
    </dxf>
  </rfmt>
  <rcc rId="10562" sId="7" odxf="1" s="1" dxf="1">
    <nc r="A27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563" sId="7" odxf="1" s="1" dxf="1">
    <nc r="B27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64" sId="7" odxf="1" s="1" dxf="1">
    <nc r="C27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65" sId="7" odxf="1" s="1" dxf="1">
    <nc r="D27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66" sId="7" odxf="1" s="1" dxf="1">
    <nc r="E2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67" sId="7" odxf="1" s="1" dxf="1">
    <nc r="F2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68" sId="7" odxf="1" s="1" dxf="1">
    <nc r="G278" t="inlineStr">
      <is>
        <t>Trumpalaikės išvestinės finansinės priemonės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69" sId="7" odxf="1" s="1" dxf="1">
    <nc r="H278">
      <v>249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7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7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7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7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78:XFD278" start="0" length="0">
    <dxf>
      <font>
        <sz val="10"/>
        <color auto="1"/>
        <name val="Times New Roman Baltic"/>
        <family val="1"/>
        <charset val="186"/>
        <scheme val="none"/>
      </font>
    </dxf>
  </rfmt>
  <rcc rId="10570" sId="7" odxf="1" s="1" dxf="1">
    <nc r="A27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571" sId="7" odxf="1" s="1" dxf="1">
    <nc r="B2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72" sId="7" odxf="1" s="1" dxf="1">
    <nc r="C2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73" sId="7" odxf="1" s="1" dxf="1">
    <nc r="D27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74" sId="7" odxf="1" s="1" dxf="1">
    <nc r="E27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75" sId="7" odxf="1" s="1" dxf="1">
    <nc r="F27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76" sId="7" odxf="1" s="1" dxf="1">
    <nc r="G279" t="inlineStr">
      <is>
        <t>Ilgalaikės išvestinės finansinės priemonės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77" sId="7" odxf="1" s="1" dxf="1">
    <nc r="H279">
      <v>250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7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7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7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7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79:XFD279" start="0" length="0">
    <dxf>
      <font>
        <sz val="10"/>
        <color auto="1"/>
        <name val="Times New Roman Baltic"/>
        <family val="1"/>
        <charset val="186"/>
        <scheme val="none"/>
      </font>
    </dxf>
  </rfmt>
  <rcc rId="10578" sId="7" odxf="1" s="1" dxf="1">
    <nc r="A28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79" sId="7" odxf="1" s="1" dxf="1">
    <nc r="B28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80" sId="7" odxf="1" s="1" dxf="1">
    <nc r="C28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81" sId="7" odxf="1" s="1" dxf="1">
    <nc r="D280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8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8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582" sId="7" odxf="1" s="1" dxf="1">
    <nc r="G280" t="inlineStr">
      <is>
        <t>Paskolos (suteiktos nerezidentams)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83" sId="7" odxf="1" s="1" dxf="1">
    <nc r="H280">
      <v>251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84" sId="7" odxf="1" s="1" dxf="1">
    <nc r="I280">
      <f>I281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85" sId="7" odxf="1" s="1" dxf="1">
    <nc r="J280">
      <f>J281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586" sId="7" odxf="1" s="1" dxf="1">
    <nc r="K280">
      <f>K281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87" sId="7" odxf="1" s="1" dxf="1">
    <nc r="L280">
      <f>L281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80:XFD280" start="0" length="0">
    <dxf>
      <font>
        <sz val="10"/>
        <color auto="1"/>
        <name val="Times New Roman Baltic"/>
        <family val="1"/>
        <charset val="186"/>
        <scheme val="none"/>
      </font>
    </dxf>
  </rfmt>
  <rcc rId="10588" sId="7" odxf="1" s="1" dxf="1">
    <nc r="A28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89" sId="7" odxf="1" s="1" dxf="1">
    <nc r="B28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90" sId="7" odxf="1" s="1" dxf="1">
    <nc r="C28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91" sId="7" odxf="1" s="1" dxf="1">
    <nc r="D281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92" sId="7" odxf="1" s="1" dxf="1">
    <nc r="E28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8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593" sId="7" odxf="1" s="1" dxf="1">
    <nc r="G281" t="inlineStr">
      <is>
        <t>Paskolos (suteiktos nerezidentams)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594" sId="7" odxf="1" s="1" dxf="1">
    <nc r="H281">
      <v>252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95" sId="7" odxf="1" s="1" dxf="1">
    <nc r="I281">
      <f>SUM(I282:I283)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96" sId="7" odxf="1" s="1" dxf="1">
    <nc r="J281">
      <f>SUM(J282:J283)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597" sId="7" odxf="1" s="1" dxf="1">
    <nc r="K281">
      <f>SUM(K282:K283)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598" sId="7" odxf="1" s="1" dxf="1">
    <nc r="L281">
      <f>SUM(L282:L283)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81:XFD281" start="0" length="0">
    <dxf>
      <font>
        <sz val="10"/>
        <color auto="1"/>
        <name val="Times New Roman Baltic"/>
        <family val="1"/>
        <charset val="186"/>
        <scheme val="none"/>
      </font>
    </dxf>
  </rfmt>
  <rcc rId="10599" sId="7" odxf="1" s="1" dxf="1">
    <nc r="A28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00" sId="7" odxf="1" s="1" dxf="1">
    <nc r="B28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01" sId="7" odxf="1" s="1" dxf="1">
    <nc r="C28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02" sId="7" odxf="1" s="1" dxf="1">
    <nc r="D282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03" sId="7" odxf="1" s="1" dxf="1">
    <nc r="E2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04" sId="7" odxf="1" s="1" dxf="1">
    <nc r="F2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05" sId="7" odxf="1" s="1" dxf="1">
    <nc r="G282" t="inlineStr">
      <is>
        <t>Trumpalaikės paskolos (suteiktos nerezidentams)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606" sId="7" odxf="1" s="1" dxf="1">
    <nc r="H282">
      <v>253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8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8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8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8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82:XFD282" start="0" length="0">
    <dxf>
      <font>
        <sz val="10"/>
        <color auto="1"/>
        <name val="Times New Roman Baltic"/>
        <family val="1"/>
        <charset val="186"/>
        <scheme val="none"/>
      </font>
    </dxf>
  </rfmt>
  <rcc rId="10607" sId="7" odxf="1" s="1" dxf="1">
    <nc r="A28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608" sId="7" odxf="1" s="1" dxf="1">
    <nc r="B2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609" sId="7" odxf="1" s="1" dxf="1">
    <nc r="C2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610" sId="7" odxf="1" s="1" dxf="1">
    <nc r="D28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611" sId="7" odxf="1" s="1" dxf="1">
    <nc r="E28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612" sId="7" odxf="1" s="1" dxf="1">
    <nc r="F2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ndxf>
  </rcc>
  <rcc rId="10613" sId="7" odxf="1" s="1" dxf="1">
    <nc r="G283" t="inlineStr">
      <is>
        <t>Ilgalaikės paskolos (suteiktos nerezidentams)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614" sId="7" odxf="1" s="1" dxf="1">
    <nc r="H283">
      <v>254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8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8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8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8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83:XFD283" start="0" length="0">
    <dxf>
      <font>
        <sz val="10"/>
        <color auto="1"/>
        <name val="Times New Roman Baltic"/>
        <family val="1"/>
        <charset val="186"/>
        <scheme val="none"/>
      </font>
    </dxf>
  </rfmt>
  <rcc rId="10615" sId="7" odxf="1" s="1" dxf="1">
    <nc r="A28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16" sId="7" odxf="1" s="1" dxf="1">
    <nc r="B28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17" sId="7" odxf="1" s="1" dxf="1">
    <nc r="C28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18" sId="7" odxf="1" s="1" dxf="1">
    <nc r="D284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84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8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619" sId="7" odxf="1" s="1" dxf="1">
    <nc r="G284" t="inlineStr">
      <is>
        <t>Akcijos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620" sId="7" odxf="1" s="1" dxf="1">
    <nc r="H284">
      <v>255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21" sId="7" odxf="1" s="1" dxf="1">
    <nc r="I284">
      <f>I285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22" sId="7" odxf="1" s="1" dxf="1">
    <nc r="J284">
      <f>J285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623" sId="7" odxf="1" s="1" dxf="1">
    <nc r="K284">
      <f>K285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24" sId="7" odxf="1" s="1" dxf="1">
    <nc r="L284">
      <f>L285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84:XFD284" start="0" length="0">
    <dxf>
      <font>
        <sz val="10"/>
        <color auto="1"/>
        <name val="Times New Roman Baltic"/>
        <family val="1"/>
        <charset val="186"/>
        <scheme val="none"/>
      </font>
    </dxf>
  </rfmt>
  <rcc rId="10625" sId="7" odxf="1" s="1" dxf="1">
    <nc r="A28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26" sId="7" odxf="1" s="1" dxf="1">
    <nc r="B2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27" sId="7" odxf="1" s="1" dxf="1">
    <nc r="C28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28" sId="7" odxf="1" s="1" dxf="1">
    <nc r="D28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29" sId="7" odxf="1" s="1" dxf="1">
    <nc r="E28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8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630" sId="7" odxf="1" s="1" dxf="1">
    <nc r="G285" t="inlineStr">
      <is>
        <t>Akcijos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631" sId="7" odxf="1" s="1" dxf="1">
    <nc r="H285">
      <v>256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32" sId="7" odxf="1" s="1" dxf="1">
    <nc r="I285">
      <f>I286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33" sId="7" odxf="1" s="1" dxf="1">
    <nc r="J285">
      <f>J286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634" sId="7" odxf="1" s="1" dxf="1">
    <nc r="K285">
      <f>K286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35" sId="7" odxf="1" s="1" dxf="1">
    <nc r="L285">
      <f>L286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85:XFD285" start="0" length="0">
    <dxf>
      <font>
        <sz val="10"/>
        <color auto="1"/>
        <name val="Times New Roman Baltic"/>
        <family val="1"/>
        <charset val="186"/>
        <scheme val="none"/>
      </font>
    </dxf>
  </rfmt>
  <rcc rId="10636" sId="7" odxf="1" s="1" dxf="1">
    <nc r="A28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37" sId="7" odxf="1" s="1" dxf="1">
    <nc r="B28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38" sId="7" odxf="1" s="1" dxf="1">
    <nc r="C28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39" sId="7" odxf="1" s="1" dxf="1">
    <nc r="D28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40" sId="7" odxf="1" s="1" dxf="1">
    <nc r="E2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41" sId="7" odxf="1" s="1" dxf="1">
    <nc r="F2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42" sId="7" odxf="1" s="1" dxf="1">
    <nc r="G286" t="inlineStr">
      <is>
        <t>Akcijos (įsigytos iš nerezidentų)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643" sId="7" odxf="1" s="1" dxf="1">
    <nc r="H286">
      <v>257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8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86:XFD286" start="0" length="0">
    <dxf>
      <font>
        <sz val="10"/>
        <color auto="1"/>
        <name val="Times New Roman Baltic"/>
        <family val="1"/>
        <charset val="186"/>
        <scheme val="none"/>
      </font>
    </dxf>
  </rfmt>
  <rcc rId="10644" sId="7" odxf="1" s="1" dxf="1">
    <nc r="A28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45" sId="7" odxf="1" s="1" dxf="1">
    <nc r="B28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46" sId="7" odxf="1" s="1" dxf="1">
    <nc r="C28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47" sId="7" odxf="1" s="1" dxf="1">
    <nc r="D287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8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8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648" sId="7" odxf="1" s="1" dxf="1">
    <nc r="G287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649" sId="7" odxf="1" s="1" dxf="1">
    <nc r="H287">
      <v>258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50" sId="7" odxf="1" s="1" dxf="1">
    <nc r="I287">
      <f>I288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51" sId="7" odxf="1" s="1" dxf="1">
    <nc r="J287">
      <f>J288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652" sId="7" odxf="1" s="1" dxf="1">
    <nc r="K287">
      <f>K288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53" sId="7" odxf="1" s="1" dxf="1">
    <nc r="L287">
      <f>L288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87:XFD287" start="0" length="0">
    <dxf>
      <font>
        <sz val="10"/>
        <color auto="1"/>
        <name val="Times New Roman Baltic"/>
        <family val="1"/>
        <charset val="186"/>
        <scheme val="none"/>
      </font>
    </dxf>
  </rfmt>
  <rcc rId="10654" sId="7" odxf="1" s="1" dxf="1">
    <nc r="A28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55" sId="7" odxf="1" s="1" dxf="1">
    <nc r="B28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56" sId="7" odxf="1" s="1" dxf="1">
    <nc r="C28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57" sId="7" odxf="1" s="1" dxf="1">
    <nc r="D288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58" sId="7" odxf="1" s="1" dxf="1">
    <nc r="E28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8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659" sId="7" odxf="1" s="1" dxf="1">
    <nc r="G288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660" sId="7" odxf="1" s="1" dxf="1">
    <nc r="H288">
      <v>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61" sId="7" odxf="1" s="1" dxf="1">
    <nc r="I288">
      <f>I289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62" sId="7" odxf="1" s="1" dxf="1">
    <nc r="J288">
      <f>J289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663" sId="7" odxf="1" s="1" dxf="1">
    <nc r="K288">
      <f>K289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64" sId="7" odxf="1" s="1" dxf="1">
    <nc r="L288">
      <f>L289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88:XFD288" start="0" length="0">
    <dxf>
      <font>
        <sz val="10"/>
        <color auto="1"/>
        <name val="Times New Roman Baltic"/>
        <family val="1"/>
        <charset val="186"/>
        <scheme val="none"/>
      </font>
    </dxf>
  </rfmt>
  <rcc rId="10665" sId="7" odxf="1" s="1" dxf="1">
    <nc r="A28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66" sId="7" odxf="1" s="1" dxf="1">
    <nc r="B28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667" sId="7" odxf="1" s="1" dxf="1">
    <nc r="C28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668" sId="7" odxf="1" s="1" dxf="1">
    <nc r="D289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69" sId="7" odxf="1" s="1" dxf="1">
    <nc r="E2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670" sId="7" odxf="1" s="1" dxf="1">
    <nc r="F28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671" sId="7" odxf="1" s="1" dxf="1">
    <nc r="G289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10672" sId="7" odxf="1" s="1" dxf="1">
    <nc r="H289">
      <v>260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8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89:XFD289" start="0" length="0">
    <dxf>
      <font>
        <sz val="10"/>
        <color auto="1"/>
        <name val="Times New Roman Baltic"/>
        <family val="1"/>
        <charset val="186"/>
        <scheme val="none"/>
      </font>
    </dxf>
  </rfmt>
  <rcc rId="10673" sId="7" odxf="1" s="1" dxf="1">
    <nc r="A29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674" sId="7" odxf="1" s="1" dxf="1">
    <nc r="B29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75" sId="7" odxf="1" s="1" dxf="1">
    <nc r="C29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76" sId="7" odxf="1" s="1" dxf="1">
    <nc r="D290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9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9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677" sId="7" odxf="1" s="1" dxf="1">
    <nc r="G290" t="inlineStr">
      <is>
        <t>Kitos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678" sId="7" odxf="1" s="1" dxf="1">
    <nc r="H290">
      <v>261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79" sId="7" odxf="1" s="1" dxf="1">
    <nc r="I290">
      <f>I291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80" sId="7" odxf="1" s="1" dxf="1">
    <nc r="J290">
      <f>J291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681" sId="7" odxf="1" s="1" dxf="1">
    <nc r="K290">
      <f>K291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82" sId="7" odxf="1" s="1" dxf="1">
    <nc r="L290">
      <f>L291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90:XFD290" start="0" length="0">
    <dxf>
      <font>
        <sz val="10"/>
        <color auto="1"/>
        <name val="Times New Roman Baltic"/>
        <family val="1"/>
        <charset val="186"/>
        <scheme val="none"/>
      </font>
    </dxf>
  </rfmt>
  <rcc rId="10683" sId="7" odxf="1" s="1" dxf="1">
    <nc r="A29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684" sId="7" odxf="1" s="1" dxf="1">
    <nc r="B29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85" sId="7" odxf="1" s="1" dxf="1">
    <nc r="C29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86" sId="7" odxf="1" s="1" dxf="1">
    <nc r="D291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87" sId="7" odxf="1" s="1" dxf="1">
    <nc r="E29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9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688" sId="7" odxf="1" s="1" dxf="1">
    <nc r="G291" t="inlineStr">
      <is>
        <t>Kitos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689" sId="7" odxf="1" s="1" dxf="1">
    <nc r="H291">
      <v>262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0" sId="7" odxf="1" s="1" dxf="1">
    <nc r="I291">
      <f>I292+I293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1" sId="7" odxf="1" s="1" dxf="1">
    <nc r="J291">
      <f>J292+J293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2" sId="7" odxf="1" s="1" dxf="1">
    <nc r="K291">
      <f>K292+K293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3" sId="7" odxf="1" s="1" dxf="1">
    <nc r="L291">
      <f>L292+L293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91:XFD291" start="0" length="0">
    <dxf>
      <font>
        <sz val="10"/>
        <color auto="1"/>
        <name val="Times New Roman Baltic"/>
        <family val="1"/>
        <charset val="186"/>
        <scheme val="none"/>
      </font>
    </dxf>
  </rfmt>
  <rcc rId="10694" sId="7" odxf="1" s="1" dxf="1">
    <nc r="A29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695" sId="7" odxf="1" s="1" dxf="1">
    <nc r="B29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6" sId="7" odxf="1" s="1" dxf="1">
    <nc r="C29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7" sId="7" odxf="1" s="1" dxf="1">
    <nc r="D292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8" sId="7" odxf="1" s="1" dxf="1">
    <nc r="E2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699" sId="7" odxf="1" s="1" dxf="1">
    <nc r="F29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00" sId="7" odxf="1" s="1" dxf="1">
    <nc r="G292" t="inlineStr">
      <is>
        <t>Kitos trumpalaikės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01" sId="7" odxf="1" s="1" dxf="1">
    <nc r="H292">
      <v>263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9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9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9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9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92:XFD292" start="0" length="0">
    <dxf>
      <font>
        <sz val="10"/>
        <color auto="1"/>
        <name val="Times New Roman Baltic"/>
        <family val="1"/>
        <charset val="186"/>
        <scheme val="none"/>
      </font>
    </dxf>
  </rfmt>
  <rcc rId="10702" sId="7" odxf="1" s="1" dxf="1">
    <nc r="A29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03" sId="7" odxf="1" s="1" dxf="1">
    <nc r="B29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04" sId="7" odxf="1" s="1" dxf="1">
    <nc r="C29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05" sId="7" odxf="1" s="1" dxf="1">
    <nc r="D293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06" sId="7" odxf="1" s="1" dxf="1">
    <nc r="E29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07" sId="7" odxf="1" s="1" dxf="1">
    <nc r="F29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08" sId="7" odxf="1" s="1" dxf="1">
    <nc r="G293" t="inlineStr">
      <is>
        <t>Kitos ilgalaikės mokėtinos sumos (suteiktos)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09" sId="7" odxf="1" s="1" dxf="1">
    <nc r="H293">
      <v>264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9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93:XFD293" start="0" length="0">
    <dxf>
      <font>
        <sz val="10"/>
        <color auto="1"/>
        <name val="Times New Roman Baltic"/>
        <family val="1"/>
        <charset val="186"/>
        <scheme val="none"/>
      </font>
    </dxf>
  </rfmt>
  <rcc rId="10710" sId="7" odxf="1" s="1" dxf="1">
    <nc r="A29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10711" sId="7" odxf="1" s="1" dxf="1">
    <nc r="B29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fmt sheetId="7" s="1" sqref="C294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294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294" start="0" length="0">
    <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94" start="0" length="0">
    <dxf>
      <font>
        <b/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712" sId="7" odxf="1" s="1" dxf="1">
    <nc r="G294" t="inlineStr">
      <is>
        <t xml:space="preserve">Finansinių įsipareigojimų vykdymo išlaidos (grąžintos skolos)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13" sId="7" odxf="1" s="1" dxf="1">
    <nc r="H294">
      <v>265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14" sId="7" odxf="1" s="1" dxf="1">
    <nc r="I294">
      <f>SUM(I295+I327)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15" sId="7" odxf="1" s="1" dxf="1">
    <nc r="J294">
      <f>SUM(J295+J327)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716" sId="7" odxf="1" s="1" dxf="1">
    <nc r="K294">
      <f>SUM(K295+K327)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17" sId="7" odxf="1" s="1" dxf="1">
    <nc r="L294">
      <f>SUM(L295+L327)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94:XFD294" start="0" length="0">
    <dxf>
      <font>
        <sz val="10"/>
        <color auto="1"/>
        <name val="Times New Roman Baltic"/>
        <family val="1"/>
        <charset val="186"/>
        <scheme val="none"/>
      </font>
    </dxf>
  </rfmt>
  <rcc rId="10718" sId="7" odxf="1" s="1" dxf="1">
    <nc r="A29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19" sId="7" odxf="1" s="1" dxf="1">
    <nc r="B29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20" sId="7" odxf="1" s="1" dxf="1">
    <nc r="C29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29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29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9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721" sId="7" odxf="1" s="1" dxf="1">
    <nc r="G295" t="inlineStr">
      <is>
        <t>Vidaus finansinių įsipareigojimų vykdymo išlaidos ( kreditoriams rezidentams grąžintos skolos)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22" sId="7" odxf="1" s="1" dxf="1">
    <nc r="H295">
      <v>266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23" sId="7" odxf="1" s="1" dxf="1">
    <nc r="I295">
      <f>SUM(I296+I305+I309+I313+I317+I320+I323)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24" sId="7" odxf="1" s="1" dxf="1">
    <nc r="J295">
      <f>SUM(J296+J305+J309+J313+J317+J320+J323)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725" sId="7" odxf="1" s="1" dxf="1">
    <nc r="K295">
      <f>SUM(K296+K305+K309+K313+K317+K320+K323)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26" sId="7" odxf="1" s="1" dxf="1">
    <nc r="L295">
      <f>SUM(L296+L305+L309+L313+L317+L320+L323)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95:XFD295" start="0" length="0">
    <dxf>
      <font>
        <sz val="10"/>
        <color auto="1"/>
        <name val="Times New Roman Baltic"/>
        <family val="1"/>
        <charset val="186"/>
        <scheme val="none"/>
      </font>
    </dxf>
  </rfmt>
  <rcc rId="10727" sId="7" odxf="1" s="1" dxf="1">
    <nc r="A29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28" sId="7" odxf="1" s="1" dxf="1">
    <nc r="B29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29" sId="7" odxf="1" s="1" dxf="1">
    <nc r="C2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30" sId="7" odxf="1" s="1" dxf="1">
    <nc r="D29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296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29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731" sId="7" odxf="1" s="1" dxf="1">
    <nc r="G296" t="inlineStr">
      <is>
        <t>Grynieji pinigai ir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32" sId="7" odxf="1" s="1" dxf="1">
    <nc r="H296">
      <v>267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33" sId="7" odxf="1" s="1" dxf="1">
    <nc r="I296">
      <f>SUM(I297+I299+I302)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34" sId="7" odxf="1" s="1" dxf="1">
    <nc r="J296">
      <f>SUM(J297+J299+J302)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35" sId="7" odxf="1" s="1" dxf="1">
    <nc r="K296">
      <f>SUM(K297+K299+K302)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36" sId="7" odxf="1" s="1" dxf="1">
    <nc r="L296">
      <f>SUM(L297+L299+L302)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96:XFD296" start="0" length="0">
    <dxf>
      <font>
        <sz val="10"/>
        <color auto="1"/>
        <name val="Times New Roman Baltic"/>
        <family val="1"/>
        <charset val="186"/>
        <scheme val="none"/>
      </font>
    </dxf>
  </rfmt>
  <rcc rId="10737" sId="7" odxf="1" s="1" dxf="1">
    <nc r="A29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38" sId="7" odxf="1" s="1" dxf="1">
    <nc r="B29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39" sId="7" odxf="1" s="1" dxf="1">
    <nc r="C2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40" sId="7" odxf="1" s="1" dxf="1">
    <nc r="D2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41" sId="7" odxf="1" s="1" dxf="1">
    <nc r="E29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9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742" sId="7" odxf="1" s="1" dxf="1">
    <nc r="G297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43" sId="7" odxf="1" s="1" dxf="1">
    <nc r="H297">
      <v>268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44" sId="7" odxf="1" s="1" dxf="1">
    <nc r="I297">
      <f>SUM(I298:I298)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45" sId="7" odxf="1" s="1" dxf="1">
    <nc r="J297">
      <f>SUM(J298:J298)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746" sId="7" odxf="1" s="1" dxf="1">
    <nc r="K297">
      <f>SUM(K298:K298)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47" sId="7" odxf="1" s="1" dxf="1">
    <nc r="L297">
      <f>SUM(L298:L298)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97:XFD297" start="0" length="0">
    <dxf>
      <font>
        <sz val="10"/>
        <color auto="1"/>
        <name val="Times New Roman Baltic"/>
        <family val="1"/>
        <charset val="186"/>
        <scheme val="none"/>
      </font>
    </dxf>
  </rfmt>
  <rcc rId="10748" sId="7" odxf="1" s="1" dxf="1">
    <nc r="A29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49" sId="7" odxf="1" s="1" dxf="1">
    <nc r="B29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50" sId="7" odxf="1" s="1" dxf="1">
    <nc r="C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51" sId="7" odxf="1" s="1" dxf="1">
    <nc r="D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52" sId="7" odxf="1" s="1" dxf="1">
    <nc r="E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53" sId="7" odxf="1" s="1" dxf="1">
    <nc r="F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54" sId="7" odxf="1" s="1" dxf="1">
    <nc r="G298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55" sId="7" odxf="1" s="1" dxf="1">
    <nc r="H298">
      <v>269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2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2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2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29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298:XFD298" start="0" length="0">
    <dxf>
      <font>
        <sz val="10"/>
        <color auto="1"/>
        <name val="Times New Roman Baltic"/>
        <family val="1"/>
        <charset val="186"/>
        <scheme val="none"/>
      </font>
    </dxf>
  </rfmt>
  <rcc rId="10756" sId="7" odxf="1" s="1" dxf="1">
    <nc r="A29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57" sId="7" odxf="1" s="1" dxf="1">
    <nc r="B29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58" sId="7" odxf="1" s="1" dxf="1">
    <nc r="C2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59" sId="7" odxf="1" s="1" dxf="1">
    <nc r="D29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60" sId="7" odxf="1" s="1" dxf="1">
    <nc r="E29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299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761" sId="7" odxf="1" s="1" dxf="1">
    <nc r="G299" t="inlineStr">
      <is>
        <t>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62" sId="7" odxf="1" s="1" dxf="1">
    <nc r="H299">
      <v>270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63" sId="7" odxf="1" s="1" dxf="1">
    <nc r="I299">
      <f>SUM(I300:I301)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64" sId="7" odxf="1" s="1" dxf="1">
    <nc r="J299">
      <f>SUM(J300:J301)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65" sId="7" odxf="1" s="1" dxf="1">
    <nc r="K299">
      <f>SUM(K300:K301)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66" sId="7" odxf="1" s="1" dxf="1">
    <nc r="L299">
      <f>SUM(L300:L301)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299:XFD299" start="0" length="0">
    <dxf>
      <font>
        <sz val="10"/>
        <color auto="1"/>
        <name val="Times New Roman Baltic"/>
        <family val="1"/>
        <charset val="186"/>
        <scheme val="none"/>
      </font>
    </dxf>
  </rfmt>
  <rcc rId="10767" sId="7" odxf="1" s="1" dxf="1">
    <nc r="A30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68" sId="7" odxf="1" s="1" dxf="1">
    <nc r="B30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69" sId="7" odxf="1" s="1" dxf="1">
    <nc r="C30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70" sId="7" odxf="1" s="1" dxf="1">
    <nc r="D30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71" sId="7" odxf="1" s="1" dxf="1">
    <nc r="E30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72" sId="7" odxf="1" s="1" dxf="1">
    <nc r="F30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73" sId="7" odxf="1" s="1" dxf="1">
    <nc r="G300" t="inlineStr">
      <is>
        <t>Trumpalaikiai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74" sId="7" odxf="1" s="1" dxf="1">
    <nc r="H300">
      <v>271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0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0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0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0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00:XFD300" start="0" length="0">
    <dxf>
      <font>
        <sz val="10"/>
        <color auto="1"/>
        <name val="Times New Roman Baltic"/>
        <family val="1"/>
        <charset val="186"/>
        <scheme val="none"/>
      </font>
    </dxf>
  </rfmt>
  <rcc rId="10775" sId="7" odxf="1" s="1" dxf="1">
    <nc r="A30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76" sId="7" odxf="1" s="1" dxf="1">
    <nc r="B30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77" sId="7" odxf="1" s="1" dxf="1">
    <nc r="C3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78" sId="7" odxf="1" s="1" dxf="1">
    <nc r="D30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79" sId="7" odxf="1" s="1" dxf="1">
    <nc r="E30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80" sId="7" odxf="1" s="1" dxf="1">
    <nc r="F30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81" sId="7" odxf="1" s="1" dxf="1">
    <nc r="G301" t="inlineStr">
      <is>
        <t>Ilgalaikiai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82" sId="7" odxf="1" s="1" dxf="1">
    <nc r="H301">
      <v>272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0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0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0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0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01:XFD301" start="0" length="0">
    <dxf>
      <font>
        <sz val="10"/>
        <color auto="1"/>
        <name val="Times New Roman Baltic"/>
        <family val="1"/>
        <charset val="186"/>
        <scheme val="none"/>
      </font>
    </dxf>
  </rfmt>
  <rcc rId="10783" sId="7" odxf="1" s="1" dxf="1">
    <nc r="A3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84" sId="7" odxf="1" s="1" dxf="1">
    <nc r="B3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85" sId="7" odxf="1" s="1" dxf="1">
    <nc r="C3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86" sId="7" odxf="1" s="1" dxf="1">
    <nc r="D3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87" sId="7" odxf="1" s="1" dxf="1">
    <nc r="E30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02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788" sId="7" odxf="1" s="1" dxf="1">
    <nc r="G302" t="inlineStr">
      <is>
        <t>Kiti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789" sId="7" odxf="1" s="1" dxf="1">
    <nc r="H302">
      <v>273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90" sId="7" odxf="1" s="1" dxf="1">
    <nc r="I302">
      <f>SUM(I303:I304)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91" sId="7" odxf="1" s="1" dxf="1">
    <nc r="J302">
      <f>SUM(J303:J304)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92" sId="7" odxf="1" s="1" dxf="1">
    <nc r="K302">
      <f>SUM(K303:K304)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93" sId="7" odxf="1" s="1" dxf="1">
    <nc r="L302">
      <f>SUM(L303:L304)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02:XFD302" start="0" length="0">
    <dxf>
      <font>
        <sz val="10"/>
        <color auto="1"/>
        <name val="Times New Roman Baltic"/>
        <family val="1"/>
        <charset val="186"/>
        <scheme val="none"/>
      </font>
    </dxf>
  </rfmt>
  <rcc rId="10794" sId="7" odxf="1" s="1" dxf="1">
    <nc r="A3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95" sId="7" odxf="1" s="1" dxf="1">
    <nc r="B3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796" sId="7" odxf="1" s="1" dxf="1">
    <nc r="C3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97" sId="7" odxf="1" s="1" dxf="1">
    <nc r="D3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98" sId="7" odxf="1" s="1" dxf="1">
    <nc r="E30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99" sId="7" odxf="1" s="1" dxf="1">
    <nc r="F30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00" sId="7" odxf="1" s="1" dxf="1">
    <nc r="G303" t="inlineStr">
      <is>
        <t>Kiti trumpalaikiai indėlai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01" sId="7" odxf="1" s="1" dxf="1">
    <nc r="H303">
      <v>274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0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03:XFD303" start="0" length="0">
    <dxf>
      <font>
        <sz val="10"/>
        <color auto="1"/>
        <name val="Times New Roman Baltic"/>
        <family val="1"/>
        <charset val="186"/>
        <scheme val="none"/>
      </font>
    </dxf>
  </rfmt>
  <rcc rId="10802" sId="7" odxf="1" s="1" dxf="1">
    <nc r="A3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803" sId="7" odxf="1" s="1" dxf="1">
    <nc r="B3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804" sId="7" odxf="1" s="1" dxf="1">
    <nc r="C3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05" sId="7" odxf="1" s="1" dxf="1">
    <nc r="D3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06" sId="7" odxf="1" s="1" dxf="1">
    <nc r="E30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07" sId="7" odxf="1" s="1" dxf="1">
    <nc r="F30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08" sId="7" odxf="1" s="1" dxf="1">
    <nc r="G304" t="inlineStr">
      <is>
        <t>Kiti ilgalaikiai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09" sId="7" odxf="1" s="1" dxf="1">
    <nc r="H304">
      <v>275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0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04:XFD304" start="0" length="0">
    <dxf>
      <font>
        <sz val="10"/>
        <color auto="1"/>
        <name val="Times New Roman Baltic"/>
        <family val="1"/>
        <charset val="186"/>
        <scheme val="none"/>
      </font>
    </dxf>
  </rfmt>
  <rcc rId="10810" sId="7" odxf="1" s="1" dxf="1">
    <nc r="A30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10811" sId="7" odxf="1" s="1" dxf="1">
    <nc r="B30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812" sId="7" odxf="1" s="1" dxf="1">
    <nc r="C30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13" sId="7" odxf="1" s="1" dxf="1">
    <nc r="D30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0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0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814" sId="7" odxf="1" s="1" dxf="1">
    <nc r="G305" t="inlineStr">
      <is>
        <t>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15" sId="7" odxf="1" s="1" dxf="1">
    <nc r="H305">
      <v>276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16" sId="7" odxf="1" s="1" dxf="1">
    <nc r="I305">
      <f>I306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17" sId="7" odxf="1" s="1" dxf="1">
    <nc r="J305">
      <f>J306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818" sId="7" odxf="1" s="1" dxf="1">
    <nc r="K305">
      <f>K306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19" sId="7" odxf="1" s="1" dxf="1">
    <nc r="L305">
      <f>L306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05:XFD305" start="0" length="0">
    <dxf>
      <font>
        <sz val="10"/>
        <color auto="1"/>
        <name val="Times New Roman Baltic"/>
        <family val="1"/>
        <charset val="186"/>
        <scheme val="none"/>
      </font>
    </dxf>
  </rfmt>
  <rcc rId="10820" sId="7" odxf="1" s="1" dxf="1">
    <nc r="A30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10821" sId="7" odxf="1" s="1" dxf="1">
    <nc r="B30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10822" sId="7" odxf="1" s="1" dxf="1">
    <nc r="C3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823" sId="7" odxf="1" s="1" dxf="1">
    <nc r="D30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0824" sId="7" odxf="1" s="1" dxf="1">
    <nc r="E3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30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10825" sId="7" odxf="1" s="1" dxf="1">
    <nc r="G306" t="inlineStr">
      <is>
        <t>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26" sId="7" odxf="1" s="1" dxf="1">
    <nc r="H306">
      <v>277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27" sId="7" odxf="1" s="1" dxf="1">
    <nc r="I306">
      <f>SUM(I307:I308)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10828" sId="7" odxf="1" s="1" dxf="1">
    <nc r="J306">
      <f>SUM(J307:J308)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bottom style="hair">
          <color indexed="64"/>
        </bottom>
      </border>
    </ndxf>
  </rcc>
  <rcc rId="10829" sId="7" odxf="1" s="1" dxf="1">
    <nc r="K306">
      <f>SUM(K307:K308)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830" sId="7" odxf="1" s="1" dxf="1">
    <nc r="L306">
      <f>SUM(L307:L308)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306:XFD306" start="0" length="0">
    <dxf>
      <font>
        <sz val="10"/>
        <color auto="1"/>
        <name val="Times New Roman Baltic"/>
        <family val="1"/>
        <charset val="186"/>
        <scheme val="none"/>
      </font>
    </dxf>
  </rfmt>
  <rcc rId="10831" sId="7" odxf="1" s="1" dxf="1">
    <nc r="A3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832" sId="7" odxf="1" s="1" dxf="1">
    <nc r="B30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833" sId="7" odxf="1" s="1" dxf="1">
    <nc r="C3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34" sId="7" odxf="1" s="1" dxf="1">
    <nc r="D30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35" sId="7" odxf="1" s="1" dxf="1">
    <nc r="E3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36" sId="7" odxf="1" s="1" dxf="1">
    <nc r="F30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37" sId="7" odxf="1" s="1" dxf="1">
    <nc r="G307" t="inlineStr">
      <is>
        <t>Trumpalaikiai 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38" sId="7" odxf="1" s="1" dxf="1">
    <nc r="H307">
      <v>278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0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07:XFD307" start="0" length="0">
    <dxf>
      <font>
        <sz val="10"/>
        <color auto="1"/>
        <name val="Times New Roman Baltic"/>
        <family val="1"/>
        <charset val="186"/>
        <scheme val="none"/>
      </font>
    </dxf>
  </rfmt>
  <rcc rId="10839" sId="7" odxf="1" s="1" dxf="1">
    <nc r="A3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0840" sId="7" odxf="1" s="1" dxf="1">
    <nc r="B30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</border>
    </ndxf>
  </rcc>
  <rcc rId="10841" sId="7" odxf="1" s="1" dxf="1">
    <nc r="C3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0842" sId="7" odxf="1" s="1" dxf="1">
    <nc r="D3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843" sId="7" odxf="1" s="1" dxf="1">
    <nc r="E30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844" sId="7" odxf="1" s="1" dxf="1">
    <nc r="F30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ndxf>
  </rcc>
  <rcc rId="10845" sId="7" odxf="1" s="1" dxf="1">
    <nc r="G308" t="inlineStr">
      <is>
        <t>Ilgalaikiai 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0846" sId="7" odxf="1" s="1" dxf="1">
    <nc r="H308">
      <v>279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0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08:XFD308" start="0" length="0">
    <dxf>
      <font>
        <sz val="10"/>
        <color auto="1"/>
        <name val="Times New Roman Baltic"/>
        <family val="1"/>
        <charset val="186"/>
        <scheme val="none"/>
      </font>
    </dxf>
  </rfmt>
  <rcc rId="10847" sId="7" odxf="1" s="1" dxf="1">
    <nc r="A3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48" sId="7" odxf="1" s="1" dxf="1">
    <nc r="B3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49" sId="7" odxf="1" s="1" dxf="1">
    <nc r="C30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50" sId="7" odxf="1" s="1" dxf="1">
    <nc r="D30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0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0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851" sId="7" odxf="1" s="1" dxf="1">
    <nc r="G309" t="inlineStr">
      <is>
        <t>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52" sId="7" odxf="1" s="1" dxf="1">
    <nc r="H309">
      <v>280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53" sId="7" odxf="1" s="1" dxf="1">
    <nc r="I309">
      <f>I310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54" sId="7" odxf="1" s="1" dxf="1">
    <nc r="J309">
      <f>J310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855" sId="7" odxf="1" s="1" dxf="1">
    <nc r="K309">
      <f>K310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56" sId="7" odxf="1" s="1" dxf="1">
    <nc r="L309">
      <f>L310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09:XFD309" start="0" length="0">
    <dxf>
      <font>
        <sz val="10"/>
        <color auto="1"/>
        <name val="Times New Roman Baltic"/>
        <family val="1"/>
        <charset val="186"/>
        <scheme val="none"/>
      </font>
    </dxf>
  </rfmt>
  <rcc rId="10857" sId="7" odxf="1" s="1" dxf="1">
    <nc r="A3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58" sId="7" odxf="1" s="1" dxf="1">
    <nc r="B3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10859" sId="7" odxf="1" s="1" dxf="1">
    <nc r="C3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0860" sId="7" odxf="1" s="1" dxf="1">
    <nc r="D31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861" sId="7" odxf="1" s="1" dxf="1">
    <nc r="E3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7" s="1" sqref="F31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10862" sId="7" odxf="1" s="1" dxf="1">
    <nc r="G310" t="inlineStr">
      <is>
        <t>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63" sId="7" odxf="1" s="1" dxf="1">
    <nc r="H310">
      <v>281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64" sId="7" odxf="1" s="1" dxf="1">
    <nc r="I310">
      <f>I311+I312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65" sId="7" odxf="1" s="1" dxf="1">
    <nc r="J310">
      <f>J311+J312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66" sId="7" odxf="1" s="1" dxf="1">
    <nc r="K310">
      <f>K311+K312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67" sId="7" odxf="1" s="1" dxf="1">
    <nc r="L310">
      <f>L311+L312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10:XFD310" start="0" length="0">
    <dxf>
      <font>
        <sz val="10"/>
        <color auto="1"/>
        <name val="Times New Roman Baltic"/>
        <family val="1"/>
        <charset val="186"/>
        <scheme val="none"/>
      </font>
    </dxf>
  </rfmt>
  <rcc rId="10868" sId="7" odxf="1" s="1" dxf="1">
    <nc r="A3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69" sId="7" odxf="1" s="1" dxf="1">
    <nc r="B3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70" sId="7" odxf="1" s="1" dxf="1">
    <nc r="C3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71" sId="7" odxf="1" s="1" dxf="1">
    <nc r="D31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72" sId="7" odxf="1" s="1" dxf="1">
    <nc r="E3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73" sId="7" odxf="1" s="1" dxf="1">
    <nc r="F3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74" sId="7" odxf="1" s="1" dxf="1">
    <nc r="G311" t="inlineStr">
      <is>
        <t>Trumpalaikės 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75" sId="7" odxf="1" s="1" dxf="1">
    <nc r="H311">
      <v>282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1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1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1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1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A311:XFD311" start="0" length="0">
    <dxf>
      <font>
        <sz val="10"/>
        <color auto="1"/>
        <name val="Times New Roman Baltic"/>
        <family val="1"/>
        <charset val="186"/>
        <scheme val="none"/>
      </font>
    </dxf>
  </rfmt>
  <rcc rId="10876" sId="7" odxf="1" s="1" dxf="1">
    <nc r="A3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77" sId="7" odxf="1" s="1" dxf="1">
    <nc r="B3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78" sId="7" odxf="1" s="1" dxf="1">
    <nc r="C3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79" sId="7" odxf="1" s="1" dxf="1">
    <nc r="D31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80" sId="7" odxf="1" s="1" dxf="1">
    <nc r="E31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81" sId="7" odxf="1" s="1" dxf="1">
    <nc r="F31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82" sId="7" odxf="1" s="1" dxf="1">
    <nc r="G312" t="inlineStr">
      <is>
        <t>Ilgalaikės 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83" sId="7" odxf="1" s="1" dxf="1">
    <nc r="H312">
      <v>283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1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1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1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1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12:XFD312" start="0" length="0">
    <dxf>
      <font>
        <sz val="10"/>
        <color auto="1"/>
        <name val="Times New Roman Baltic"/>
        <family val="1"/>
        <charset val="186"/>
        <scheme val="none"/>
      </font>
    </dxf>
  </rfmt>
  <rcc rId="10884" sId="7" odxf="1" s="1" dxf="1">
    <nc r="A31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85" sId="7" odxf="1" s="1" dxf="1">
    <nc r="B31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86" sId="7" odxf="1" s="1" dxf="1">
    <nc r="C3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87" sId="7" odxf="1" s="1" dxf="1">
    <nc r="D313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1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1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888" sId="7" odxf="1" s="1" dxf="1">
    <nc r="G313" t="inlineStr">
      <is>
        <t>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889" sId="7" odxf="1" s="1" dxf="1">
    <nc r="H313">
      <v>284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90" sId="7" odxf="1" s="1" dxf="1">
    <nc r="I313">
      <f>I314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91" sId="7" odxf="1" s="1" dxf="1">
    <nc r="J313">
      <f>J314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892" sId="7" odxf="1" s="1" dxf="1">
    <nc r="K313">
      <f>K314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93" sId="7" odxf="1" s="1" dxf="1">
    <nc r="L313">
      <f>L314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13:XFD313" start="0" length="0">
    <dxf>
      <font>
        <sz val="10"/>
        <color auto="1"/>
        <name val="Times New Roman Baltic"/>
        <family val="1"/>
        <charset val="186"/>
        <scheme val="none"/>
      </font>
    </dxf>
  </rfmt>
  <rcc rId="10894" sId="7" odxf="1" s="1" dxf="1">
    <nc r="A31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895" sId="7" odxf="1" s="1" dxf="1">
    <nc r="B31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96" sId="7" odxf="1" s="1" dxf="1">
    <nc r="C3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97" sId="7" odxf="1" s="1" dxf="1">
    <nc r="D31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98" sId="7" odxf="1" s="1" dxf="1">
    <nc r="E3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1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899" sId="7" odxf="1" s="1" dxf="1">
    <nc r="G314" t="inlineStr">
      <is>
        <t>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00" sId="7" odxf="1" s="1" dxf="1">
    <nc r="H314">
      <v>285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01" sId="7" odxf="1" s="1" dxf="1">
    <nc r="I314">
      <f>SUM(I315:I316)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02" sId="7" odxf="1" s="1" dxf="1">
    <nc r="J314">
      <f>SUM(J315:J316)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03" sId="7" odxf="1" s="1" dxf="1">
    <nc r="K314">
      <f>SUM(K315:K316)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04" sId="7" odxf="1" s="1" dxf="1">
    <nc r="L314">
      <f>SUM(L315:L316)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14:XFD314" start="0" length="0">
    <dxf>
      <font>
        <sz val="10"/>
        <color auto="1"/>
        <name val="Times New Roman Baltic"/>
        <family val="1"/>
        <charset val="186"/>
        <scheme val="none"/>
      </font>
    </dxf>
  </rfmt>
  <rcc rId="10905" sId="7" odxf="1" s="1" dxf="1">
    <nc r="A3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0906" sId="7" odxf="1" s="1" dxf="1">
    <nc r="B3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07" sId="7" odxf="1" s="1" dxf="1">
    <nc r="C3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08" sId="7" odxf="1" s="1" dxf="1">
    <nc r="D31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09" sId="7" odxf="1" s="1" dxf="1">
    <nc r="E3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10" sId="7" odxf="1" s="1" dxf="1">
    <nc r="F3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11" sId="7" odxf="1" s="1" dxf="1">
    <nc r="G315" t="inlineStr">
      <is>
        <t>Trumpalaikės 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12" sId="7" odxf="1" s="1" dxf="1">
    <nc r="H315">
      <v>286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1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15:XFD315" start="0" length="0">
    <dxf>
      <font>
        <sz val="10"/>
        <color auto="1"/>
        <name val="Times New Roman Baltic"/>
        <family val="1"/>
        <charset val="186"/>
        <scheme val="none"/>
      </font>
    </dxf>
  </rfmt>
  <rcc rId="10913" sId="7" odxf="1" s="1" dxf="1">
    <nc r="A31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14" sId="7" odxf="1" s="1" dxf="1">
    <nc r="B31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15" sId="7" odxf="1" s="1" dxf="1">
    <nc r="C3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16" sId="7" odxf="1" s="1" dxf="1">
    <nc r="D31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17" sId="7" odxf="1" s="1" dxf="1">
    <nc r="E31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18" sId="7" odxf="1" s="1" dxf="1">
    <nc r="F31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19" sId="7" odxf="1" s="1" dxf="1">
    <nc r="G316" t="inlineStr">
      <is>
        <t>Ilgalaikės  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20" sId="7" odxf="1" s="1" dxf="1">
    <nc r="H316">
      <v>287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1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A316:XFD316" start="0" length="0">
    <dxf>
      <font>
        <sz val="10"/>
        <color auto="1"/>
        <name val="Times New Roman Baltic"/>
        <family val="1"/>
        <charset val="186"/>
        <scheme val="none"/>
      </font>
    </dxf>
  </rfmt>
  <rcc rId="10921" sId="7" odxf="1" s="1" dxf="1">
    <nc r="A31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22" sId="7" odxf="1" s="1" dxf="1">
    <nc r="B31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23" sId="7" odxf="1" s="1" dxf="1">
    <nc r="C31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24" sId="7" odxf="1" s="1" dxf="1">
    <nc r="D317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1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1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925" sId="7" odxf="1" s="1" dxf="1">
    <nc r="G317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26" sId="7" odxf="1" s="1" dxf="1">
    <nc r="H317">
      <v>288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27" sId="7" odxf="1" s="1" dxf="1">
    <nc r="I317">
      <f>I318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928" sId="7" odxf="1" s="1" dxf="1">
    <nc r="J317">
      <f>J318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929" sId="7" odxf="1" s="1" dxf="1">
    <nc r="K317">
      <f>K318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30" sId="7" odxf="1" s="1" dxf="1">
    <nc r="L317">
      <f>L318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17:XFD317" start="0" length="0">
    <dxf>
      <font>
        <sz val="10"/>
        <color auto="1"/>
        <name val="Times New Roman Baltic"/>
        <family val="1"/>
        <charset val="186"/>
        <scheme val="none"/>
      </font>
    </dxf>
  </rfmt>
  <rcc rId="10931" sId="7" odxf="1" s="1" dxf="1">
    <nc r="A31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932" sId="7" odxf="1" s="1" dxf="1">
    <nc r="B31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933" sId="7" odxf="1" s="1" dxf="1">
    <nc r="C3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934" sId="7" odxf="1" s="1" dxf="1">
    <nc r="D318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cc rId="10935" sId="7" odxf="1" s="1" dxf="1">
    <nc r="E3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</border>
    </ndxf>
  </rcc>
  <rfmt sheetId="7" s="1" sqref="F31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10936" sId="7" odxf="1" s="1" dxf="1">
    <nc r="G318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37" sId="7" odxf="1" s="1" dxf="1">
    <nc r="H318">
      <v>289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38" sId="7" odxf="1" s="1" dxf="1">
    <nc r="I318">
      <f>I319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39" sId="7" odxf="1" s="1" dxf="1">
    <nc r="J318">
      <f>J319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bottom style="hair">
          <color indexed="64"/>
        </bottom>
      </border>
    </ndxf>
  </rcc>
  <rcc rId="10940" sId="7" odxf="1" s="1" dxf="1">
    <nc r="K318">
      <f>K319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0941" sId="7" odxf="1" s="1" dxf="1">
    <nc r="L318">
      <f>L319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318:XFD318" start="0" length="0">
    <dxf>
      <font>
        <sz val="10"/>
        <color auto="1"/>
        <name val="Times New Roman Baltic"/>
        <family val="1"/>
        <charset val="186"/>
        <scheme val="none"/>
      </font>
    </dxf>
  </rfmt>
  <rcc rId="10942" sId="7" odxf="1" s="1" dxf="1">
    <nc r="A31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43" sId="7" odxf="1" s="1" dxf="1">
    <nc r="B31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44" sId="7" odxf="1" s="1" dxf="1">
    <nc r="C31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45" sId="7" odxf="1" s="1" dxf="1">
    <nc r="D31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46" sId="7" odxf="1" s="1" dxf="1">
    <nc r="E31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47" sId="7" odxf="1" s="1" dxf="1">
    <nc r="F31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48" sId="7" odxf="1" s="1" dxf="1">
    <nc r="G319" t="inlineStr">
      <is>
        <r>
          <t>Akcijos (išpirktos)</t>
        </r>
        <r>
          <rPr>
            <sz val="10"/>
            <rFont val="Times New Roman Baltic"/>
            <family val="1"/>
            <charset val="186"/>
          </rPr>
          <t/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49" sId="7" odxf="1" s="1" dxf="1">
    <nc r="H319">
      <v>290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1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1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1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1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A319:XFD319" start="0" length="0">
    <dxf>
      <font>
        <sz val="10"/>
        <color auto="1"/>
        <name val="Times New Roman Baltic"/>
        <family val="1"/>
        <charset val="186"/>
        <scheme val="none"/>
      </font>
    </dxf>
  </rfmt>
  <rcc rId="10950" sId="7" odxf="1" s="1" dxf="1">
    <nc r="A32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51" sId="7" odxf="1" s="1" dxf="1">
    <nc r="B32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52" sId="7" odxf="1" s="1" dxf="1">
    <nc r="C32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53" sId="7" odxf="1" s="1" dxf="1">
    <nc r="D320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20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2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954" sId="7" odxf="1" s="1" dxf="1">
    <nc r="G320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55" sId="7" odxf="1" s="1" dxf="1">
    <nc r="H320">
      <v>291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56" sId="7" odxf="1" s="1" dxf="1">
    <nc r="I320">
      <f>I321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57" sId="7" odxf="1" s="1" dxf="1">
    <nc r="J320">
      <f>J321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958" sId="7" odxf="1" s="1" dxf="1">
    <nc r="K320">
      <f>K321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59" sId="7" odxf="1" s="1" dxf="1">
    <nc r="L320">
      <f>L321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20:XFD320" start="0" length="0">
    <dxf>
      <font>
        <sz val="10"/>
        <color auto="1"/>
        <name val="Times New Roman Baltic"/>
        <family val="1"/>
        <charset val="186"/>
        <scheme val="none"/>
      </font>
    </dxf>
  </rfmt>
  <rcc rId="10960" sId="7" odxf="1" s="1" dxf="1">
    <nc r="A32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61" sId="7" odxf="1" s="1" dxf="1">
    <nc r="B32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62" sId="7" odxf="1" s="1" dxf="1">
    <nc r="C3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63" sId="7" odxf="1" s="1" dxf="1">
    <nc r="D321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64" sId="7" odxf="1" s="1" dxf="1">
    <nc r="E32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2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965" sId="7" odxf="1" s="1" dxf="1">
    <nc r="G321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66" sId="7" odxf="1" s="1" dxf="1">
    <nc r="H321">
      <v>292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67" sId="7" odxf="1" s="1" dxf="1">
    <nc r="I321">
      <f>I322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68" sId="7" odxf="1" s="1" dxf="1">
    <nc r="J321">
      <f>J322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969" sId="7" odxf="1" s="1" dxf="1">
    <nc r="K321">
      <f>K322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70" sId="7" odxf="1" s="1" dxf="1">
    <nc r="L321">
      <f>L322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21:XFD321" start="0" length="0">
    <dxf>
      <font>
        <sz val="10"/>
        <color auto="1"/>
        <name val="Times New Roman Baltic"/>
        <family val="1"/>
        <charset val="186"/>
        <scheme val="none"/>
      </font>
    </dxf>
  </rfmt>
  <rcc rId="10971" sId="7" odxf="1" s="1" dxf="1">
    <nc r="A32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72" sId="7" odxf="1" s="1" dxf="1">
    <nc r="B32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73" sId="7" odxf="1" s="1" dxf="1">
    <nc r="C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74" sId="7" odxf="1" s="1" dxf="1">
    <nc r="D322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75" sId="7" odxf="1" s="1" dxf="1">
    <nc r="E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76" sId="7" odxf="1" s="1" dxf="1">
    <nc r="F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77" sId="7" odxf="1" s="1" dxf="1">
    <nc r="G322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78" sId="7" odxf="1" s="1" dxf="1">
    <nc r="H322">
      <v>293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2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M3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22:XFD322" start="0" length="0">
    <dxf>
      <font>
        <sz val="10"/>
        <color auto="1"/>
        <name val="Times New Roman Baltic"/>
        <family val="1"/>
        <charset val="186"/>
        <scheme val="none"/>
      </font>
    </dxf>
  </rfmt>
  <rcc rId="10979" sId="7" odxf="1" s="1" dxf="1">
    <nc r="A32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80" sId="7" odxf="1" s="1" dxf="1">
    <nc r="B32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81" sId="7" odxf="1" s="1" dxf="1">
    <nc r="C32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82" sId="7" odxf="1" s="1" dxf="1">
    <nc r="D323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23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2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983" sId="7" odxf="1" s="1" dxf="1">
    <nc r="G323" t="inlineStr">
      <is>
        <t>Kitos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84" sId="7" odxf="1" s="1" dxf="1">
    <nc r="H323">
      <v>294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85" sId="7" odxf="1" s="1" dxf="1">
    <nc r="I323">
      <f>I324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86" sId="7" odxf="1" s="1" dxf="1">
    <nc r="J323">
      <f>J324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0987" sId="7" odxf="1" s="1" dxf="1">
    <nc r="K323">
      <f>K324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88" sId="7" odxf="1" s="1" dxf="1">
    <nc r="L323">
      <f>L324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23:XFD323" start="0" length="0">
    <dxf>
      <font>
        <sz val="10"/>
        <color auto="1"/>
        <name val="Times New Roman Baltic"/>
        <family val="1"/>
        <charset val="186"/>
        <scheme val="none"/>
      </font>
    </dxf>
  </rfmt>
  <rcc rId="10989" sId="7" odxf="1" s="1" dxf="1">
    <nc r="A32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0" sId="7" odxf="1" s="1" dxf="1">
    <nc r="B32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1" sId="7" odxf="1" s="1" dxf="1">
    <nc r="C3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2" sId="7" odxf="1" s="1" dxf="1">
    <nc r="D324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3" sId="7" odxf="1" s="1" dxf="1">
    <nc r="E32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24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0994" sId="7" odxf="1" s="1" dxf="1">
    <nc r="G324" t="inlineStr">
      <is>
        <t>Kitos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0995" sId="7" odxf="1" s="1" dxf="1">
    <nc r="H324">
      <v>295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6" sId="7" odxf="1" s="1" dxf="1">
    <nc r="I324">
      <f>I325+I326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7" sId="7" odxf="1" s="1" dxf="1">
    <nc r="J324">
      <f>J325+J326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8" sId="7" odxf="1" s="1" dxf="1">
    <nc r="K324">
      <f>K325+K326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99" sId="7" odxf="1" s="1" dxf="1">
    <nc r="L324">
      <f>L325+L326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24:XFD324" start="0" length="0">
    <dxf>
      <font>
        <sz val="10"/>
        <color auto="1"/>
        <name val="Times New Roman Baltic"/>
        <family val="1"/>
        <charset val="186"/>
        <scheme val="none"/>
      </font>
    </dxf>
  </rfmt>
  <rcc rId="11000" sId="7" odxf="1" s="1" dxf="1">
    <nc r="A32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01" sId="7" odxf="1" s="1" dxf="1">
    <nc r="B32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02" sId="7" odxf="1" s="1" dxf="1">
    <nc r="C3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03" sId="7" odxf="1" s="1" dxf="1">
    <nc r="D325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04" sId="7" odxf="1" s="1" dxf="1">
    <nc r="E3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05" sId="7" odxf="1" s="1" dxf="1">
    <nc r="F3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06" sId="7" odxf="1" s="1" dxf="1">
    <nc r="G325" t="inlineStr">
      <is>
        <t>Kitos trumpalaikės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07" sId="7" odxf="1" s="1" dxf="1">
    <nc r="H325">
      <v>296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2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2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2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2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M3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25:XFD325" start="0" length="0">
    <dxf>
      <font>
        <sz val="10"/>
        <color auto="1"/>
        <name val="Times New Roman Baltic"/>
        <family val="1"/>
        <charset val="186"/>
        <scheme val="none"/>
      </font>
    </dxf>
  </rfmt>
  <rcc rId="11008" sId="7" odxf="1" s="1" dxf="1">
    <nc r="A32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09" sId="7" odxf="1" s="1" dxf="1">
    <nc r="B32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10" sId="7" odxf="1" s="1" dxf="1">
    <nc r="C3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11" sId="7" odxf="1" s="1" dxf="1">
    <nc r="D32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12" sId="7" odxf="1" s="1" dxf="1">
    <nc r="E3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13" sId="7" odxf="1" s="1" dxf="1">
    <nc r="F32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14" sId="7" odxf="1" s="1" dxf="1">
    <nc r="G326" t="inlineStr">
      <is>
        <t>Kitos ilgalaikės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15" sId="7" odxf="1" s="1" dxf="1">
    <nc r="H326">
      <v>297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2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3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26:XFD326" start="0" length="0">
    <dxf>
      <font>
        <sz val="10"/>
        <color auto="1"/>
        <name val="Times New Roman Baltic"/>
        <family val="1"/>
        <charset val="186"/>
        <scheme val="none"/>
      </font>
    </dxf>
  </rfmt>
  <rcc rId="11016" sId="7" odxf="1" s="1" dxf="1">
    <nc r="A32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17" sId="7" odxf="1" s="1" dxf="1">
    <nc r="B32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18" sId="7" odxf="1" s="1" dxf="1">
    <nc r="C32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D32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32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2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019" sId="7" odxf="1" s="1" dxf="1">
    <nc r="G327" t="inlineStr">
      <is>
        <t>Užsienio finansinių įsipareigojimų vykdymo išlaidos (kreditoriams nerezidentams grąžintos skolos)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20" sId="7" odxf="1" s="1" dxf="1">
    <nc r="H327">
      <v>298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21" sId="7" odxf="1" s="1" dxf="1">
    <nc r="I327">
      <f>SUM(I328+I337+I341+I345+I349+I352+I355)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22" sId="7" odxf="1" s="1" dxf="1">
    <nc r="J327">
      <f>SUM(J328+J337+J341+J345+J349+J352+J355)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1023" sId="7" odxf="1" s="1" dxf="1">
    <nc r="K327">
      <f>SUM(K328+K337+K341+K345+K349+K352+K355)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24" sId="7" odxf="1" s="1" dxf="1">
    <nc r="L327">
      <f>SUM(L328+L337+L341+L345+L349+L352+L355)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7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27:XFD327" start="0" length="0">
    <dxf>
      <font>
        <sz val="10"/>
        <color auto="1"/>
        <name val="Times New Roman Baltic"/>
        <family val="1"/>
        <charset val="186"/>
        <scheme val="none"/>
      </font>
    </dxf>
  </rfmt>
  <rcc rId="11025" sId="7" odxf="1" s="1" dxf="1">
    <nc r="A32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26" sId="7" odxf="1" s="1" dxf="1">
    <nc r="B32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27" sId="7" odxf="1" s="1" dxf="1">
    <nc r="C32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28" sId="7" odxf="1" s="1" dxf="1">
    <nc r="D32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28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2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029" sId="7" odxf="1" s="1" dxf="1">
    <nc r="G328" t="inlineStr">
      <is>
        <t xml:space="preserve">Grynieji pinigai ir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30" sId="7" odxf="1" s="1" dxf="1">
    <nc r="H328">
      <v>299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31" sId="7" odxf="1" s="1" dxf="1">
    <nc r="I328">
      <f>I329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32" sId="7" odxf="1" s="1" dxf="1">
    <nc r="J328">
      <f>J329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  <bottom style="hair">
          <color indexed="64"/>
        </bottom>
      </border>
    </ndxf>
  </rcc>
  <rcc rId="11033" sId="7" odxf="1" s="1" dxf="1">
    <nc r="K328">
      <f>K329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34" sId="7" odxf="1" s="1" dxf="1">
    <nc r="L328">
      <f>L329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2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28:XFD328" start="0" length="0">
    <dxf>
      <font>
        <sz val="10"/>
        <color auto="1"/>
        <name val="Times New Roman Baltic"/>
        <family val="1"/>
        <charset val="186"/>
        <scheme val="none"/>
      </font>
    </dxf>
  </rfmt>
  <rcc rId="11035" sId="7" odxf="1" s="1" dxf="1">
    <nc r="A3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036" sId="7" odxf="1" s="1" dxf="1">
    <nc r="B32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37" sId="7" odxf="1" s="1" dxf="1">
    <nc r="C32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38" sId="7" odxf="1" s="1" dxf="1">
    <nc r="D32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39" sId="7" odxf="1" s="1" dxf="1">
    <nc r="E32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2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040" sId="7" odxf="1" s="1" dxf="1">
    <nc r="G329" t="inlineStr">
      <is>
        <t xml:space="preserve">Grynieji pinigai ir indėliai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41" sId="7" odxf="1" s="1" dxf="1">
    <nc r="H329">
      <v>300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42" sId="7" odxf="1" s="1" dxf="1">
    <nc r="I329">
      <f>SUM(I330:I330)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43" sId="7" odxf="1" s="1" dxf="1">
    <nc r="J329">
      <f>SUM(J330:J330)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44" sId="7" odxf="1" s="1" dxf="1">
    <nc r="K329">
      <f>SUM(K330:K330)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45" sId="7" odxf="1" s="1" dxf="1">
    <nc r="L329">
      <f>SUM(L330:L330)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46" sId="7" odxf="1" s="1" dxf="1">
    <nc r="M329">
      <f>SUM(M330:M330)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FF0000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47" sId="7" odxf="1" s="1" dxf="1">
    <nc r="N329">
      <f>SUM(N330:N330)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FF0000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48" sId="7" odxf="1" s="1" dxf="1">
    <nc r="O329">
      <f>SUM(O330:O330)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FF0000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49" sId="7" odxf="1" s="1" dxf="1">
    <nc r="P329">
      <f>SUM(P330:P330)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rgb="FFFF0000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29:XFD329" start="0" length="0">
    <dxf>
      <font>
        <sz val="10"/>
        <color auto="1"/>
        <name val="Times New Roman Baltic"/>
        <family val="1"/>
        <charset val="186"/>
        <scheme val="none"/>
      </font>
    </dxf>
  </rfmt>
  <rcc rId="11050" sId="7" odxf="1" s="1" dxf="1">
    <nc r="A33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051" sId="7" odxf="1" s="1" dxf="1">
    <nc r="B33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52" sId="7" odxf="1" s="1" dxf="1">
    <nc r="C33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53" sId="7" odxf="1" s="1" dxf="1">
    <nc r="D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54" sId="7" odxf="1" s="1" dxf="1">
    <nc r="E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55" sId="7" odxf="1" s="1" dxf="1">
    <nc r="F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56" sId="7" odxf="1" s="1" dxf="1">
    <nc r="G330" t="inlineStr">
      <is>
        <t>Grynieji pinigai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57" sId="7" odxf="1" s="1" dxf="1">
    <nc r="H330">
      <v>301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3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M33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3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3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3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30:XFD330" start="0" length="0">
    <dxf>
      <font>
        <sz val="10"/>
        <color auto="1"/>
        <name val="Times New Roman Baltic"/>
        <family val="1"/>
        <charset val="186"/>
        <scheme val="none"/>
      </font>
    </dxf>
  </rfmt>
  <rcc rId="11058" sId="7" odxf="1" s="1" dxf="1">
    <nc r="A33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059" sId="7" odxf="1" s="1" dxf="1">
    <nc r="B33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60" sId="7" odxf="1" s="1" dxf="1">
    <nc r="C3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61" sId="7" odxf="1" s="1" dxf="1">
    <nc r="D33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62" sId="7" odxf="1" s="1" dxf="1">
    <nc r="E33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31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063" sId="7" odxf="1" s="1" dxf="1">
    <nc r="G331" t="inlineStr">
      <is>
        <t>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1064" sId="7" odxf="1" s="1" dxf="1">
    <nc r="H331">
      <v>302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65" sId="7" odxf="1" s="1" dxf="1">
    <nc r="I331">
      <f>SUM(I332:I333)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66" sId="7" odxf="1" s="1" dxf="1">
    <nc r="J331">
      <f>SUM(J332:J333)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67" sId="7" odxf="1" s="1" dxf="1">
    <nc r="K331">
      <f>SUM(K332:K333)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68" sId="7" odxf="1" s="1" dxf="1">
    <nc r="L331">
      <f>SUM(L332:L333)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3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31:XFD331" start="0" length="0">
    <dxf>
      <font>
        <sz val="10"/>
        <color auto="1"/>
        <name val="Times New Roman Baltic"/>
        <family val="1"/>
        <charset val="186"/>
        <scheme val="none"/>
      </font>
    </dxf>
  </rfmt>
  <rcc rId="11069" sId="7" odxf="1" s="1" dxf="1">
    <nc r="A33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070" sId="7" odxf="1" s="1" dxf="1">
    <nc r="B33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71" sId="7" odxf="1" s="1" dxf="1">
    <nc r="C3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72" sId="7" odxf="1" s="1" dxf="1">
    <nc r="D3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73" sId="7" odxf="1" s="1" dxf="1">
    <nc r="E33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74" sId="7" odxf="1" s="1" dxf="1">
    <nc r="F33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75" sId="7" odxf="1" s="1" dxf="1">
    <nc r="G332" t="inlineStr">
      <is>
        <t>Trumpalaikiai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1076" sId="7" odxf="1" s="1" dxf="1">
    <nc r="H332">
      <v>303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3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3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3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32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M33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3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3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3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32:XFD332" start="0" length="0">
    <dxf>
      <font>
        <sz val="10"/>
        <color auto="1"/>
        <name val="Times New Roman Baltic"/>
        <family val="1"/>
        <charset val="186"/>
        <scheme val="none"/>
      </font>
    </dxf>
  </rfmt>
  <rcc rId="11077" sId="7" odxf="1" s="1" dxf="1">
    <nc r="A33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078" sId="7" odxf="1" s="1" dxf="1">
    <nc r="B33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79" sId="7" odxf="1" s="1" dxf="1">
    <nc r="C3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80" sId="7" odxf="1" s="1" dxf="1">
    <nc r="D33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81" sId="7" odxf="1" s="1" dxf="1">
    <nc r="E3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82" sId="7" odxf="1" s="1" dxf="1">
    <nc r="F33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83" sId="7" odxf="1" s="1" dxf="1">
    <nc r="G333" t="inlineStr">
      <is>
        <t>Ilgalaikiai pervedamieji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1084" sId="7" odxf="1" s="1" dxf="1">
    <nc r="H333">
      <v>304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3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3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3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33:XFD333" start="0" length="0">
    <dxf>
      <font>
        <sz val="10"/>
        <color auto="1"/>
        <name val="Times New Roman Baltic"/>
        <family val="1"/>
        <charset val="186"/>
        <scheme val="none"/>
      </font>
    </dxf>
  </rfmt>
  <rcc rId="11085" sId="7" odxf="1" s="1" dxf="1">
    <nc r="A33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086" sId="7" odxf="1" s="1" dxf="1">
    <nc r="B33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87" sId="7" odxf="1" s="1" dxf="1">
    <nc r="C33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88" sId="7" odxf="1" s="1" dxf="1">
    <nc r="D3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089" sId="7" odxf="1" s="1" dxf="1">
    <nc r="E33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34" start="0" length="0">
    <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090" sId="7" odxf="1" s="1" dxf="1">
    <nc r="G334" t="inlineStr">
      <is>
        <t>Kiti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1091" sId="7" odxf="1" s="1" dxf="1">
    <nc r="H334">
      <v>305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92" sId="7" odxf="1" s="1" dxf="1">
    <nc r="I334">
      <f>SUM(I335:I336)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93" sId="7" odxf="1" s="1" dxf="1">
    <nc r="J334">
      <f>SUM(J335:J336)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94" sId="7" odxf="1" s="1" dxf="1">
    <nc r="K334">
      <f>SUM(K335:K336)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95" sId="7" odxf="1" s="1" dxf="1">
    <nc r="L334">
      <f>SUM(L335:L336)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M3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3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34:XFD334" start="0" length="0">
    <dxf>
      <font>
        <sz val="10"/>
        <color auto="1"/>
        <name val="Times New Roman Baltic"/>
        <family val="1"/>
        <charset val="186"/>
        <scheme val="none"/>
      </font>
    </dxf>
  </rfmt>
  <rcc rId="11096" sId="7" odxf="1" s="1" dxf="1">
    <nc r="A33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097" sId="7" odxf="1" s="1" dxf="1">
    <nc r="B33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98" sId="7" odxf="1" s="1" dxf="1">
    <nc r="C33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99" sId="7" odxf="1" s="1" dxf="1">
    <nc r="D3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00" sId="7" odxf="1" s="1" dxf="1">
    <nc r="E33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01" sId="7" odxf="1" s="1" dxf="1">
    <nc r="F33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02" sId="7" odxf="1" s="1" dxf="1">
    <nc r="G335" t="inlineStr">
      <is>
        <t>Kiti trumpalaikiai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1103" sId="7" odxf="1" s="1" dxf="1">
    <nc r="H335">
      <v>306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35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M3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3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35:XFD335" start="0" length="0">
    <dxf>
      <font>
        <sz val="10"/>
        <color auto="1"/>
        <name val="Times New Roman Baltic"/>
        <family val="1"/>
        <charset val="186"/>
        <scheme val="none"/>
      </font>
    </dxf>
  </rfmt>
  <rcc rId="11104" sId="7" odxf="1" s="1" dxf="1">
    <nc r="A33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05" sId="7" odxf="1" s="1" dxf="1">
    <nc r="B33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06" sId="7" odxf="1" s="1" dxf="1">
    <nc r="C3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07" sId="7" odxf="1" s="1" dxf="1">
    <nc r="D33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08" sId="7" odxf="1" s="1" dxf="1">
    <nc r="E33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09" sId="7" odxf="1" s="1" dxf="1">
    <nc r="F33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10" sId="7" odxf="1" s="1" dxf="1">
    <nc r="G336" t="inlineStr">
      <is>
        <t>Kiti ilgalaikiai indėliai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</border>
    </ndxf>
  </rcc>
  <rcc rId="11111" sId="7" odxf="1" s="1" dxf="1">
    <nc r="H336">
      <v>307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7" s="1" sqref="J3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top style="hair">
          <color indexed="64"/>
        </top>
      </border>
    </dxf>
  </rfmt>
  <rfmt sheetId="7" s="1" sqref="K3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7" s="1" sqref="L336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</border>
    </dxf>
  </rfmt>
  <rfmt sheetId="7" s="1" sqref="M3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3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3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33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36:XFD336" start="0" length="0">
    <dxf>
      <font>
        <sz val="10"/>
        <color auto="1"/>
        <name val="Times New Roman Baltic"/>
        <family val="1"/>
        <charset val="186"/>
        <scheme val="none"/>
      </font>
    </dxf>
  </rfmt>
  <rcc rId="11112" sId="7" odxf="1" s="1" dxf="1">
    <nc r="A33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1113" sId="7" odxf="1" s="1" dxf="1">
    <nc r="B33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1114" sId="7" odxf="1" s="1" dxf="1">
    <nc r="C3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1115" sId="7" odxf="1" s="1" dxf="1">
    <nc r="D33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fmt sheetId="7" s="1" sqref="E337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</rfmt>
  <rfmt sheetId="7" s="1" sqref="F337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</border>
    </dxf>
  </rfmt>
  <rcc rId="11116" sId="7" odxf="1" s="1" dxf="1">
    <nc r="G337" t="inlineStr">
      <is>
        <t>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11117" sId="7" odxf="1" s="1" dxf="1">
    <nc r="H337">
      <v>308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18" sId="7" odxf="1" s="1" dxf="1">
    <nc r="I337">
      <f>I338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</border>
    </ndxf>
  </rcc>
  <rcc rId="11119" sId="7" odxf="1" s="1" dxf="1">
    <nc r="J337">
      <f>J338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top style="hair">
          <color indexed="64"/>
        </top>
      </border>
    </ndxf>
  </rcc>
  <rcc rId="11120" sId="7" odxf="1" s="1" dxf="1">
    <nc r="K337">
      <f>K338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1121" sId="7" odxf="1" s="1" dxf="1">
    <nc r="L337">
      <f>L338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fmt sheetId="7" s="1" sqref="A337:XFD337" start="0" length="0">
    <dxf>
      <font>
        <sz val="10"/>
        <color auto="1"/>
        <name val="Times New Roman Baltic"/>
        <family val="1"/>
        <charset val="186"/>
        <scheme val="none"/>
      </font>
    </dxf>
  </rfmt>
  <rcc rId="11122" sId="7" odxf="1" s="1" dxf="1">
    <nc r="A33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23" sId="7" odxf="1" s="1" dxf="1">
    <nc r="B33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24" sId="7" odxf="1" s="1" dxf="1">
    <nc r="C3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25" sId="7" odxf="1" s="1" dxf="1">
    <nc r="D33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26" sId="7" odxf="1" s="1" dxf="1">
    <nc r="E3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38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127" sId="7" odxf="1" s="1" dxf="1">
    <nc r="G338" t="inlineStr">
      <is>
        <t>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</border>
    </ndxf>
  </rcc>
  <rcc rId="11128" sId="7" odxf="1" s="1" dxf="1">
    <nc r="H338">
      <v>309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29" sId="7" odxf="1" s="1" dxf="1">
    <nc r="I338">
      <f>SUM(I339:I340)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30" sId="7" odxf="1" s="1" dxf="1">
    <nc r="J338">
      <f>SUM(J339:J340)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31" sId="7" odxf="1" s="1" dxf="1">
    <nc r="K338">
      <f>SUM(K339:K340)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32" sId="7" odxf="1" s="1" dxf="1">
    <nc r="L338">
      <f>SUM(L339:L340)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38:XFD338" start="0" length="0">
    <dxf>
      <font>
        <sz val="10"/>
        <color auto="1"/>
        <name val="Times New Roman Baltic"/>
        <family val="1"/>
        <charset val="186"/>
        <scheme val="none"/>
      </font>
    </dxf>
  </rfmt>
  <rcc rId="11133" sId="7" odxf="1" s="1" dxf="1">
    <nc r="A33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34" sId="7" odxf="1" s="1" dxf="1">
    <nc r="B33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35" sId="7" odxf="1" s="1" dxf="1">
    <nc r="C3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36" sId="7" odxf="1" s="1" dxf="1">
    <nc r="D33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37" sId="7" odxf="1" s="1" dxf="1">
    <nc r="E3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38" sId="7" odxf="1" s="1" dxf="1">
    <nc r="F339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39" sId="7" odxf="1" s="1" dxf="1">
    <nc r="G339" t="inlineStr">
      <is>
        <t>Trumpalaikiai 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40" sId="7" odxf="1" s="1" dxf="1">
    <nc r="H339">
      <v>310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39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39:XFD339" start="0" length="0">
    <dxf>
      <font>
        <sz val="10"/>
        <color auto="1"/>
        <name val="Times New Roman Baltic"/>
        <family val="1"/>
        <charset val="186"/>
        <scheme val="none"/>
      </font>
    </dxf>
  </rfmt>
  <rcc rId="11141" sId="7" odxf="1" s="1" dxf="1">
    <nc r="A34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1142" sId="7" odxf="1" s="1" dxf="1">
    <nc r="B34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1143" sId="7" odxf="1" s="1" dxf="1">
    <nc r="C3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1144" sId="7" odxf="1" s="1" dxf="1">
    <nc r="D3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11145" sId="7" odxf="1" s="1" dxf="1">
    <nc r="E34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11146" sId="7" odxf="1" s="1" dxf="1">
    <nc r="F34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</border>
    </ndxf>
  </rcc>
  <rcc rId="11147" sId="7" odxf="1" s="1" dxf="1">
    <nc r="G340" t="inlineStr">
      <is>
        <t>Ilgalaikiai vertybiniai popieriai (išpirkti)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</ndxf>
  </rcc>
  <rcc rId="11148" sId="7" odxf="1" s="1" dxf="1">
    <nc r="H340">
      <v>311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40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40:XFD340" start="0" length="0">
    <dxf>
      <font>
        <sz val="10"/>
        <color auto="1"/>
        <name val="Times New Roman Baltic"/>
        <family val="1"/>
        <charset val="186"/>
        <scheme val="none"/>
      </font>
    </dxf>
  </rfmt>
  <rcc rId="11149" sId="7" odxf="1" s="1" dxf="1">
    <nc r="A34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50" sId="7" odxf="1" s="1" dxf="1">
    <nc r="B34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51" sId="7" odxf="1" s="1" dxf="1">
    <nc r="C34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52" sId="7" odxf="1" s="1" dxf="1">
    <nc r="D34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41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dxf>
  </rfmt>
  <rfmt sheetId="7" s="1" sqref="F341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153" sId="7" odxf="1" s="1" dxf="1">
    <nc r="G341" t="inlineStr">
      <is>
        <t>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54" sId="7" odxf="1" s="1" dxf="1">
    <nc r="H341">
      <v>312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55" sId="7" odxf="1" s="1" dxf="1">
    <nc r="I341">
      <f>I342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56" sId="7" odxf="1" s="1" dxf="1">
    <nc r="J341">
      <f>J342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57" sId="7" odxf="1" s="1" dxf="1">
    <nc r="K341">
      <f>K342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58" sId="7" odxf="1" s="1" dxf="1">
    <nc r="L341">
      <f>L342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41:XFD341" start="0" length="0">
    <dxf>
      <font>
        <sz val="10"/>
        <color auto="1"/>
        <name val="Times New Roman Baltic"/>
        <family val="1"/>
        <charset val="186"/>
        <scheme val="none"/>
      </font>
    </dxf>
  </rfmt>
  <rcc rId="11159" sId="7" odxf="1" s="1" dxf="1">
    <nc r="A34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60" sId="7" odxf="1" s="1" dxf="1">
    <nc r="B34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61" sId="7" odxf="1" s="1" dxf="1">
    <nc r="C34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62" sId="7" odxf="1" s="1" dxf="1">
    <nc r="D34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63" sId="7" odxf="1" s="1" dxf="1">
    <nc r="E3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fmt sheetId="7" s="1" sqref="F34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164" sId="7" odxf="1" s="1" dxf="1">
    <nc r="G342" t="inlineStr">
      <is>
        <t>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65" sId="7" odxf="1" s="1" dxf="1">
    <nc r="H342">
      <v>313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66" sId="7" odxf="1" s="1" dxf="1">
    <nc r="I342">
      <f>I343+I344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67" sId="7" odxf="1" s="1" dxf="1">
    <nc r="J342">
      <f>J343+J344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68" sId="7" odxf="1" s="1" dxf="1">
    <nc r="K342">
      <f>K343+K344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69" sId="7" odxf="1" s="1" dxf="1">
    <nc r="L342">
      <f>L343+L344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42:XFD342" start="0" length="0">
    <dxf>
      <font>
        <sz val="10"/>
        <color auto="1"/>
        <name val="Times New Roman Baltic"/>
        <family val="1"/>
        <charset val="186"/>
        <scheme val="none"/>
      </font>
    </dxf>
  </rfmt>
  <rcc rId="11170" sId="7" odxf="1" s="1" dxf="1">
    <nc r="A34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71" sId="7" odxf="1" s="1" dxf="1">
    <nc r="B34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72" sId="7" odxf="1" s="1" dxf="1">
    <nc r="C34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73" sId="7" odxf="1" s="1" dxf="1">
    <nc r="D34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74" sId="7" odxf="1" s="1" dxf="1">
    <nc r="E3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75" sId="7" odxf="1" s="1" dxf="1">
    <nc r="F34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76" sId="7" odxf="1" s="1" dxf="1">
    <nc r="G343" t="inlineStr">
      <is>
        <t>Trumpalaikės 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77" sId="7" odxf="1" s="1" dxf="1">
    <nc r="H343">
      <v>314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43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A343:XFD343" start="0" length="0">
    <dxf>
      <font>
        <sz val="10"/>
        <color auto="1"/>
        <name val="Times New Roman Baltic"/>
        <family val="1"/>
        <charset val="186"/>
        <scheme val="none"/>
      </font>
    </dxf>
  </rfmt>
  <rcc rId="11178" sId="7" odxf="1" s="1" dxf="1">
    <nc r="A3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79" sId="7" odxf="1" s="1" dxf="1">
    <nc r="B3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80" sId="7" odxf="1" s="1" dxf="1">
    <nc r="C3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81" sId="7" odxf="1" s="1" dxf="1">
    <nc r="D34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82" sId="7" odxf="1" s="1" dxf="1">
    <nc r="E34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83" sId="7" odxf="1" s="1" dxf="1">
    <nc r="F34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84" sId="7" odxf="1" s="1" dxf="1">
    <nc r="G344" t="inlineStr">
      <is>
        <t>Ilgalaikės išvestinės finansinės priemonės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85" sId="7" odxf="1" s="1" dxf="1">
    <nc r="H344">
      <v>315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4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44:XFD344" start="0" length="0">
    <dxf>
      <font>
        <sz val="10"/>
        <color auto="1"/>
        <name val="Times New Roman Baltic"/>
        <family val="1"/>
        <charset val="186"/>
        <scheme val="none"/>
      </font>
    </dxf>
  </rfmt>
  <rcc rId="11186" sId="7" odxf="1" s="1" dxf="1">
    <nc r="A3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87" sId="7" odxf="1" s="1" dxf="1">
    <nc r="B34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88" sId="7" odxf="1" s="1" dxf="1">
    <nc r="C34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89" sId="7" odxf="1" s="1" dxf="1">
    <nc r="D345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4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4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190" sId="7" odxf="1" s="1" dxf="1">
    <nc r="G345" t="inlineStr">
      <is>
        <t>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191" sId="7" odxf="1" s="1" dxf="1">
    <nc r="H345">
      <v>316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92" sId="7" odxf="1" s="1" dxf="1">
    <nc r="I345">
      <f>I346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93" sId="7" odxf="1" s="1" dxf="1">
    <nc r="J345">
      <f>J346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194" sId="7" odxf="1" s="1" dxf="1">
    <nc r="K345">
      <f>K346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195" sId="7" odxf="1" s="1" dxf="1">
    <nc r="L345">
      <f>L346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45:XFD345" start="0" length="0">
    <dxf>
      <font>
        <sz val="10"/>
        <color auto="1"/>
        <name val="Times New Roman Baltic"/>
        <family val="1"/>
        <charset val="186"/>
        <scheme val="none"/>
      </font>
    </dxf>
  </rfmt>
  <rcc rId="11196" sId="7" odxf="1" s="1" dxf="1">
    <nc r="A3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11197" sId="7" odxf="1" s="1" dxf="1">
    <nc r="B34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11198" sId="7" odxf="1" s="1" dxf="1">
    <nc r="C34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1199" sId="7" odxf="1" s="1" dxf="1">
    <nc r="D34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1200" sId="7" odxf="1" s="1" dxf="1">
    <nc r="E3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34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11201" sId="7" odxf="1" s="1" dxf="1">
    <nc r="G346" t="inlineStr">
      <is>
        <t>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02" sId="7" odxf="1" s="1" dxf="1">
    <nc r="H346">
      <v>317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03" sId="7" odxf="1" s="1" dxf="1">
    <nc r="I346">
      <f>SUM(I347:I348)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11204" sId="7" odxf="1" s="1" dxf="1">
    <nc r="J346">
      <f>SUM(J347:J348)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11205" sId="7" odxf="1" s="1" dxf="1">
    <nc r="K346">
      <f>SUM(K347:K348)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1206" sId="7" odxf="1" s="1" dxf="1">
    <nc r="L346">
      <f>SUM(L347:L348)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346:XFD346" start="0" length="0">
    <dxf>
      <font>
        <sz val="10"/>
        <color auto="1"/>
        <name val="Times New Roman Baltic"/>
        <family val="1"/>
        <charset val="186"/>
        <scheme val="none"/>
      </font>
    </dxf>
  </rfmt>
  <rcc rId="11207" sId="7" odxf="1" s="1" dxf="1">
    <nc r="A3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08" sId="7" odxf="1" s="1" dxf="1">
    <nc r="B34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09" sId="7" odxf="1" s="1" dxf="1">
    <nc r="C34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10" sId="7" odxf="1" s="1" dxf="1">
    <nc r="D347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11" sId="7" odxf="1" s="1" dxf="1">
    <nc r="E3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12" sId="7" odxf="1" s="1" dxf="1">
    <nc r="F34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13" sId="7" odxf="1" s="1" dxf="1">
    <nc r="G347" t="inlineStr">
      <is>
        <t>Trumpalaikės 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14" sId="7" odxf="1" s="1" dxf="1">
    <nc r="H347">
      <v>318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4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47:XFD347" start="0" length="0">
    <dxf>
      <font>
        <sz val="10"/>
        <color auto="1"/>
        <name val="Times New Roman Baltic"/>
        <family val="1"/>
        <charset val="186"/>
        <scheme val="none"/>
      </font>
    </dxf>
  </rfmt>
  <rcc rId="11215" sId="7" odxf="1" s="1" dxf="1">
    <nc r="A34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16" sId="7" odxf="1" s="1" dxf="1">
    <nc r="B34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17" sId="7" odxf="1" s="1" dxf="1">
    <nc r="C3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18" sId="7" odxf="1" s="1" dxf="1">
    <nc r="D348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19" sId="7" odxf="1" s="1" dxf="1">
    <nc r="E34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20" sId="7" odxf="1" s="1" dxf="1">
    <nc r="F34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21" sId="7" odxf="1" s="1" dxf="1">
    <nc r="G348" t="inlineStr">
      <is>
        <t>Ilgalaikės paskolos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22" sId="7" odxf="1" s="1" dxf="1">
    <nc r="H348">
      <v>319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4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48:XFD348" start="0" length="0">
    <dxf>
      <font>
        <sz val="10"/>
        <color auto="1"/>
        <name val="Times New Roman Baltic"/>
        <family val="1"/>
        <charset val="186"/>
        <scheme val="none"/>
      </font>
    </dxf>
  </rfmt>
  <rcc rId="11223" sId="7" odxf="1" s="1" dxf="1">
    <nc r="A34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24" sId="7" odxf="1" s="1" dxf="1">
    <nc r="B349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25" sId="7" odxf="1" s="1" dxf="1">
    <nc r="C349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26" sId="7" odxf="1" s="1" dxf="1">
    <nc r="D349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49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49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227" sId="7" odxf="1" s="1" dxf="1">
    <nc r="G349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28" sId="7" odxf="1" s="1" dxf="1">
    <nc r="H349">
      <v>320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29" sId="7" odxf="1" s="1" dxf="1">
    <nc r="I349">
      <f>I350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30" sId="7" odxf="1" s="1" dxf="1">
    <nc r="J349">
      <f>J350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31" sId="7" odxf="1" s="1" dxf="1">
    <nc r="K349">
      <f>K350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32" sId="7" odxf="1" s="1" dxf="1">
    <nc r="L349">
      <f>L350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49:XFD349" start="0" length="0">
    <dxf>
      <font>
        <sz val="10"/>
        <color auto="1"/>
        <name val="Times New Roman Baltic"/>
        <family val="1"/>
        <charset val="186"/>
        <scheme val="none"/>
      </font>
    </dxf>
  </rfmt>
  <rcc rId="11233" sId="7" odxf="1" s="1" dxf="1">
    <nc r="A35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11234" sId="7" odxf="1" s="1" dxf="1">
    <nc r="B350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bottom style="hair">
          <color indexed="64"/>
        </bottom>
      </border>
    </ndxf>
  </rcc>
  <rcc rId="11235" sId="7" odxf="1" s="1" dxf="1">
    <nc r="C350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1236" sId="7" odxf="1" s="1" dxf="1">
    <nc r="D350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cc rId="11237" sId="7" odxf="1" s="1" dxf="1">
    <nc r="E3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bottom style="hair">
          <color indexed="64"/>
        </bottom>
      </border>
    </ndxf>
  </rcc>
  <rfmt sheetId="7" s="1" sqref="F350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bottom style="hair">
          <color indexed="64"/>
        </bottom>
      </border>
    </dxf>
  </rfmt>
  <rcc rId="11238" sId="7" odxf="1" s="1" dxf="1">
    <nc r="G350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39" sId="7" odxf="1" s="1" dxf="1">
    <nc r="H350">
      <v>321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40" sId="7" odxf="1" s="1" dxf="1">
    <nc r="I350">
      <f>I351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bottom style="hair">
          <color indexed="64"/>
        </bottom>
      </border>
    </ndxf>
  </rcc>
  <rcc rId="11241" sId="7" odxf="1" s="1" dxf="1">
    <nc r="J350">
      <f>J351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bottom style="hair">
          <color indexed="64"/>
        </bottom>
      </border>
    </ndxf>
  </rcc>
  <rcc rId="11242" sId="7" odxf="1" s="1" dxf="1">
    <nc r="K350">
      <f>K351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1243" sId="7" odxf="1" s="1" dxf="1">
    <nc r="L350">
      <f>L351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fmt sheetId="7" s="1" sqref="A350:XFD350" start="0" length="0">
    <dxf>
      <font>
        <sz val="10"/>
        <color auto="1"/>
        <name val="Times New Roman Baltic"/>
        <family val="1"/>
        <charset val="186"/>
        <scheme val="none"/>
      </font>
    </dxf>
  </rfmt>
  <rcc rId="11244" sId="7" odxf="1" s="1" dxf="1">
    <nc r="A35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45" sId="7" odxf="1" s="1" dxf="1">
    <nc r="B351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46" sId="7" odxf="1" s="1" dxf="1">
    <nc r="C35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47" sId="7" odxf="1" s="1" dxf="1">
    <nc r="D351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48" sId="7" odxf="1" s="1" dxf="1">
    <nc r="E3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49" sId="7" odxf="1" s="1" dxf="1">
    <nc r="F35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50" sId="7" odxf="1" s="1" dxf="1">
    <nc r="G351" t="inlineStr">
      <is>
        <t xml:space="preserve">Akcijos  (išpirktos)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51" sId="7" odxf="1" s="1" dxf="1">
    <nc r="H351">
      <v>322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51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A351:XFD351" start="0" length="0">
    <dxf>
      <font>
        <sz val="10"/>
        <color auto="1"/>
        <name val="Times New Roman Baltic"/>
        <family val="1"/>
        <charset val="186"/>
        <scheme val="none"/>
      </font>
    </dxf>
  </rfmt>
  <rcc rId="11252" sId="7" odxf="1" s="1" dxf="1">
    <nc r="A35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53" sId="7" odxf="1" s="1" dxf="1">
    <nc r="B352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54" sId="7" odxf="1" s="1" dxf="1">
    <nc r="C352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55" sId="7" odxf="1" s="1" dxf="1">
    <nc r="D352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52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52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256" sId="7" odxf="1" s="1" dxf="1">
    <nc r="G352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57" sId="7" odxf="1" s="1" dxf="1">
    <nc r="H352">
      <v>323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58" sId="7" odxf="1" s="1" dxf="1">
    <nc r="I352">
      <f>I353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59" sId="7" odxf="1" s="1" dxf="1">
    <nc r="J352">
      <f>J353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60" sId="7" odxf="1" s="1" dxf="1">
    <nc r="K352">
      <f>K353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61" sId="7" odxf="1" s="1" dxf="1">
    <nc r="L352">
      <f>L353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52:XFD352" start="0" length="0">
    <dxf>
      <font>
        <sz val="10"/>
        <color auto="1"/>
        <name val="Times New Roman Baltic"/>
        <family val="1"/>
        <charset val="186"/>
        <scheme val="none"/>
      </font>
    </dxf>
  </rfmt>
  <rcc rId="11262" sId="7" odxf="1" s="1" dxf="1">
    <nc r="A35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63" sId="7" odxf="1" s="1" dxf="1">
    <nc r="B353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64" sId="7" odxf="1" s="1" dxf="1">
    <nc r="C35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65" sId="7" odxf="1" s="1" dxf="1">
    <nc r="D353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66" sId="7" odxf="1" s="1" dxf="1">
    <nc r="E35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F353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267" sId="7" odxf="1" s="1" dxf="1">
    <nc r="G353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68" sId="7" odxf="1" s="1" dxf="1">
    <nc r="H353">
      <v>324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69" sId="7" odxf="1" s="1" dxf="1">
    <nc r="I353">
      <f>I354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70" sId="7" odxf="1" s="1" dxf="1">
    <nc r="J353">
      <f>J354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71" sId="7" odxf="1" s="1" dxf="1">
    <nc r="K353">
      <f>K354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72" sId="7" odxf="1" s="1" dxf="1">
    <nc r="L353">
      <f>L354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53:XFD353" start="0" length="0">
    <dxf>
      <font>
        <sz val="10"/>
        <color auto="1"/>
        <name val="Times New Roman Baltic"/>
        <family val="1"/>
        <charset val="186"/>
        <scheme val="none"/>
      </font>
    </dxf>
  </rfmt>
  <rcc rId="11273" sId="7" odxf="1" s="1" dxf="1">
    <nc r="A35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1274" sId="7" odxf="1" s="1" dxf="1">
    <nc r="B354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1275" sId="7" odxf="1" s="1" dxf="1">
    <nc r="C354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1276" sId="7" odxf="1" s="1" dxf="1">
    <nc r="D354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11277" sId="7" odxf="1" s="1" dxf="1">
    <nc r="E3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11278" sId="7" odxf="1" s="1" dxf="1">
    <nc r="F3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ndxf>
  </rcc>
  <rcc rId="11279" sId="7" odxf="1" s="1" dxf="1">
    <nc r="G354" t="inlineStr">
      <is>
        <t xml:space="preserve">Draudimo techniniai atidėjiniai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</ndxf>
  </rcc>
  <rcc rId="11280" sId="7" odxf="1" s="1" dxf="1">
    <nc r="H354">
      <v>325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54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A354:XFD354" start="0" length="0">
    <dxf>
      <font>
        <sz val="10"/>
        <color auto="1"/>
        <name val="Times New Roman Baltic"/>
        <family val="1"/>
        <charset val="186"/>
        <scheme val="none"/>
      </font>
    </dxf>
  </rfmt>
  <rcc rId="11281" sId="7" odxf="1" s="1" dxf="1">
    <nc r="A35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82" sId="7" odxf="1" s="1" dxf="1">
    <nc r="B35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83" sId="7" odxf="1" s="1" dxf="1">
    <nc r="C355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84" sId="7" odxf="1" s="1" dxf="1">
    <nc r="D355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E355" start="0" length="0">
    <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F355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285" sId="7" odxf="1" s="1" dxf="1">
    <nc r="G355" t="inlineStr">
      <is>
        <t>Kitos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86" sId="7" odxf="1" s="1" dxf="1">
    <nc r="H355">
      <v>326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87" sId="7" odxf="1" s="1" dxf="1">
    <nc r="I355">
      <f>I356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88" sId="7" odxf="1" s="1" dxf="1">
    <nc r="J355">
      <f>J356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289" sId="7" odxf="1" s="1" dxf="1">
    <nc r="K355">
      <f>K356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90" sId="7" odxf="1" s="1" dxf="1">
    <nc r="L355">
      <f>L356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55:XFD355" start="0" length="0">
    <dxf>
      <font>
        <sz val="10"/>
        <color auto="1"/>
        <name val="Times New Roman Baltic"/>
        <family val="1"/>
        <charset val="186"/>
        <scheme val="none"/>
      </font>
    </dxf>
  </rfmt>
  <rcc rId="11291" sId="7" odxf="1" s="1" dxf="1">
    <nc r="A35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1292" sId="7" odxf="1" s="1" dxf="1">
    <nc r="B35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</border>
    </ndxf>
  </rcc>
  <rcc rId="11293" sId="7" odxf="1" s="1" dxf="1">
    <nc r="C35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</border>
    </ndxf>
  </rcc>
  <rcc rId="11294" sId="7" odxf="1" s="1" dxf="1">
    <nc r="D35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cc rId="11295" sId="7" odxf="1" s="1" dxf="1">
    <nc r="E35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</border>
    </ndxf>
  </rcc>
  <rfmt sheetId="7" s="1" sqref="F356" start="0" length="0">
    <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</border>
    </dxf>
  </rfmt>
  <rcc rId="11296" sId="7" odxf="1" s="1" dxf="1">
    <nc r="G356" t="inlineStr">
      <is>
        <t>Kitos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297" sId="7" odxf="1" s="1" dxf="1">
    <nc r="H356">
      <v>327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98" sId="7" odxf="1" s="1" dxf="1">
    <nc r="I356">
      <f>SUM(I357:I358)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99" sId="7" odxf="1" s="1" dxf="1">
    <nc r="J356">
      <f>SUM(J357:J358)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00" sId="7" odxf="1" s="1" dxf="1">
    <nc r="K356">
      <f>SUM(K357:K358)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01" sId="7" odxf="1" s="1" dxf="1">
    <nc r="L356">
      <f>SUM(L357:L358)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56:XFD356" start="0" length="0">
    <dxf>
      <font>
        <sz val="10"/>
        <color auto="1"/>
        <name val="Times New Roman Baltic"/>
        <family val="1"/>
        <charset val="186"/>
        <scheme val="none"/>
      </font>
    </dxf>
  </rfmt>
  <rcc rId="11302" sId="7" odxf="1" s="1" dxf="1">
    <nc r="A35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303" sId="7" odxf="1" s="1" dxf="1">
    <nc r="B357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304" sId="7" odxf="1" s="1" dxf="1">
    <nc r="C357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05" sId="7" odxf="1" s="1" dxf="1">
    <nc r="D357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06" sId="7" odxf="1" s="1" dxf="1">
    <nc r="E3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07" sId="7" odxf="1" s="1" dxf="1">
    <nc r="F357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family val="1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08" sId="7" odxf="1" s="1" dxf="1">
    <nc r="G357" t="inlineStr">
      <is>
        <t>Kitos trumpalaikės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309" sId="7" odxf="1" s="1" dxf="1">
    <nc r="H357">
      <v>328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J3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K3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</border>
    </dxf>
  </rfmt>
  <rfmt sheetId="7" s="1" sqref="L357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left style="hair">
          <color indexed="64"/>
        </left>
        <right style="hair">
          <color indexed="64"/>
        </right>
      </border>
    </dxf>
  </rfmt>
  <rfmt sheetId="7" s="1" sqref="A357:XFD357" start="0" length="0">
    <dxf>
      <font>
        <sz val="10"/>
        <color auto="1"/>
        <name val="Times New Roman Baltic"/>
        <family val="1"/>
        <charset val="186"/>
        <scheme val="none"/>
      </font>
    </dxf>
  </rfmt>
  <rcc rId="11310" sId="7" odxf="1" s="1" dxf="1">
    <nc r="A35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311" sId="7" odxf="1" s="1" dxf="1">
    <nc r="B358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cc rId="11312" sId="7" odxf="1" s="1" dxf="1">
    <nc r="C3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13" sId="7" odxf="1" s="1" dxf="1">
    <nc r="D358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14" sId="7" odxf="1" s="1" dxf="1">
    <nc r="E3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15" sId="7" odxf="1" s="1" dxf="1">
    <nc r="F358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horizontal="center" vertical="top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16" sId="7" odxf="1" s="1" dxf="1">
    <nc r="G358" t="inlineStr">
      <is>
        <t>Kitos ilgalaikės mokėtinos sumos (grąžintos)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alignment vertical="top" wrapText="1"/>
      <border outline="0">
        <top style="hair">
          <color indexed="64"/>
        </top>
        <bottom style="hair">
          <color indexed="64"/>
        </bottom>
      </border>
    </ndxf>
  </rcc>
  <rcc rId="11317" sId="7" odxf="1" s="1" dxf="1">
    <nc r="H358">
      <v>329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I3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J3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K3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L358" start="0" length="0">
    <dxf>
      <font>
        <sz val="10"/>
        <color auto="1"/>
        <name val="Times New Roman Baltic"/>
        <family val="1"/>
        <charset val="186"/>
        <scheme val="none"/>
      </font>
      <numFmt numFmtId="164" formatCode="0.0"/>
      <alignment horizontal="right" vertical="center" wrapText="1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A358:XFD358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59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dxf>
  </rfmt>
  <rfmt sheetId="7" s="1" sqref="B359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dxf>
  </rfmt>
  <rfmt sheetId="7" s="1" sqref="C359" start="0" length="0">
    <dxf>
      <font>
        <sz val="10"/>
        <color auto="1"/>
        <name val="Times New Roman Baltic"/>
        <family val="1"/>
        <charset val="186"/>
        <scheme val="none"/>
      </font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D359" start="0" length="0">
    <dxf>
      <font>
        <sz val="10"/>
        <color auto="1"/>
        <name val="Times New Roman Baltic"/>
        <family val="1"/>
        <charset val="186"/>
        <scheme val="none"/>
      </font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E359" start="0" length="0">
    <dxf>
      <font>
        <sz val="10"/>
        <color auto="1"/>
        <name val="Times New Roman Baltic"/>
        <family val="1"/>
        <charset val="186"/>
        <scheme val="none"/>
      </font>
      <border outline="0">
        <top style="hair">
          <color indexed="64"/>
        </top>
        <bottom style="hair">
          <color indexed="64"/>
        </bottom>
      </border>
    </dxf>
  </rfmt>
  <rfmt sheetId="7" s="1" sqref="F359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318" sId="7" odxf="1" s="1" dxf="1">
    <nc r="G359" t="inlineStr">
      <is>
        <t xml:space="preserve">IŠ VISO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0"/>
        <color auto="1"/>
        <name val="Times New Roman Baltic"/>
        <charset val="186"/>
        <scheme val="none"/>
      </font>
      <border outline="0">
        <top style="hair">
          <color indexed="64"/>
        </top>
        <bottom style="hair">
          <color indexed="64"/>
        </bottom>
      </border>
    </ndxf>
  </rcc>
  <rcc rId="11319" sId="7" odxf="1" s="1" dxf="1">
    <nc r="H359">
      <v>330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20" sId="7" odxf="1" s="1" dxf="1">
    <nc r="I359">
      <f>SUM(I30+I176)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21" sId="7" odxf="1" s="1" dxf="1">
    <nc r="J359">
      <f>SUM(J30+J176)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22" sId="7" odxf="1" s="1" dxf="1">
    <nc r="K359">
      <f>SUM(K30+K176)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323" sId="7" odxf="1" s="1" dxf="1">
    <nc r="L359">
      <f>SUM(L30+L176)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Times New Roman Baltic"/>
        <charset val="186"/>
        <scheme val="none"/>
      </font>
      <numFmt numFmtId="164" formatCode="0.0"/>
      <fill>
        <patternFill patternType="solid">
          <bgColor indexed="41"/>
        </patternFill>
      </fill>
      <alignment horizontal="right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7" s="1" sqref="A359:XFD359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360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360" start="0" length="0">
    <dxf>
      <font>
        <b/>
        <sz val="10"/>
        <color auto="1"/>
        <name val="Times New Roman Baltic"/>
        <charset val="186"/>
        <scheme val="none"/>
      </font>
    </dxf>
  </rfmt>
  <rfmt sheetId="7" s="1" sqref="H360" start="0" length="0">
    <dxf>
      <font>
        <sz val="8"/>
        <color auto="1"/>
        <name val="Times New Roman Baltic"/>
        <charset val="186"/>
        <scheme val="none"/>
      </font>
      <alignment horizontal="center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7" s="1" sqref="I360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  <border outline="0">
        <top style="hair">
          <color indexed="64"/>
        </top>
      </border>
    </dxf>
  </rfmt>
  <rfmt sheetId="7" s="1" sqref="J360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</dxf>
  </rfmt>
  <rfmt sheetId="7" s="1" sqref="K360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</dxf>
  </rfmt>
  <rfmt sheetId="7" s="1" sqref="L360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</dxf>
  </rfmt>
  <rfmt sheetId="7" s="1" sqref="A360:XFD360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3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3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361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E361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F361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  <border outline="0">
        <bottom style="hair">
          <color indexed="64"/>
        </bottom>
      </border>
    </dxf>
  </rfmt>
  <rfmt sheetId="7" s="1" sqref="G361" start="0" length="0">
    <dxf>
      <font>
        <b/>
        <sz val="10"/>
        <color auto="1"/>
        <name val="Times New Roman Baltic"/>
        <charset val="186"/>
        <scheme val="none"/>
      </font>
      <border outline="0">
        <bottom style="hair">
          <color indexed="64"/>
        </bottom>
      </border>
    </dxf>
  </rfmt>
  <rfmt sheetId="7" s="1" sqref="H361" start="0" length="0">
    <dxf>
      <font>
        <sz val="8"/>
        <color auto="1"/>
        <name val="Times New Roman Baltic"/>
        <charset val="186"/>
        <scheme val="none"/>
      </font>
      <alignment horizontal="center" vertical="center" wrapText="1"/>
    </dxf>
  </rfmt>
  <rfmt sheetId="7" s="1" sqref="I361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  <border outline="0">
        <bottom style="hair">
          <color indexed="64"/>
        </bottom>
      </border>
    </dxf>
  </rfmt>
  <rfmt sheetId="7" s="1" sqref="J361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</dxf>
  </rfmt>
  <rfmt sheetId="7" s="1" sqref="K361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  <border outline="0">
        <bottom style="hair">
          <color indexed="64"/>
        </bottom>
      </border>
    </dxf>
  </rfmt>
  <rfmt sheetId="7" s="1" sqref="L361" start="0" length="0">
    <dxf>
      <font>
        <sz val="10"/>
        <color auto="1"/>
        <name val="Times New Roman Baltic"/>
        <charset val="186"/>
        <scheme val="none"/>
      </font>
      <numFmt numFmtId="164" formatCode="0.0"/>
      <alignment horizontal="right" vertical="center"/>
      <border outline="0">
        <bottom style="hair">
          <color indexed="64"/>
        </bottom>
      </border>
    </dxf>
  </rfmt>
  <rfmt sheetId="7" s="1" sqref="A361:XFD361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62" start="0" length="0">
    <dxf>
      <font>
        <sz val="10"/>
        <color auto="1"/>
        <name val="Times New Roman Baltic"/>
        <family val="1"/>
        <charset val="186"/>
        <scheme val="none"/>
      </font>
      <alignment vertical="center"/>
    </dxf>
  </rfmt>
  <rfmt sheetId="7" s="1" sqref="B362" start="0" length="0">
    <dxf>
      <font>
        <sz val="10"/>
        <color auto="1"/>
        <name val="Times New Roman Baltic"/>
        <family val="1"/>
        <charset val="186"/>
        <scheme val="none"/>
      </font>
      <alignment vertical="center"/>
    </dxf>
  </rfmt>
  <rfmt sheetId="7" s="1" sqref="C362" start="0" length="0">
    <dxf>
      <font>
        <sz val="10"/>
        <color auto="1"/>
        <name val="Times New Roman Baltic"/>
        <family val="1"/>
        <charset val="186"/>
        <scheme val="none"/>
      </font>
      <alignment vertical="center"/>
    </dxf>
  </rfmt>
  <rcc rId="11324" sId="7" odxf="1" s="1" dxf="1">
    <nc r="D362" t="inlineStr">
      <is>
        <t xml:space="preserve">      (įstaigos vadovo ar jo įgalioto asmens pareigų  pavadinimas)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vertical="top"/>
    </ndxf>
  </rcc>
  <rfmt sheetId="7" sqref="H362" start="0" length="0">
    <dxf>
      <font>
        <sz val="10"/>
        <color auto="1"/>
        <name val="Arial"/>
        <family val="2"/>
        <charset val="186"/>
        <scheme val="none"/>
      </font>
    </dxf>
  </rfmt>
  <rcc rId="11325" sId="7" odxf="1" s="1" dxf="1">
    <nc r="I362" t="inlineStr">
      <is>
        <t>(parašas)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vertAlign val="superscript"/>
        <sz val="12"/>
        <color auto="1"/>
        <name val="Times New Roman"/>
        <family val="1"/>
        <charset val="186"/>
        <scheme val="none"/>
      </font>
      <alignment horizontal="center" vertical="top"/>
    </ndxf>
  </rcc>
  <rfmt sheetId="7" s="1" sqref="J362" start="0" length="0">
    <dxf>
      <font>
        <sz val="10"/>
        <color auto="1"/>
        <name val="Times New Roman Baltic"/>
        <family val="1"/>
        <charset val="186"/>
        <scheme val="none"/>
      </font>
    </dxf>
  </rfmt>
  <rcc rId="11326" sId="7" odxf="1" s="1" dxf="1">
    <nc r="K362" t="inlineStr">
      <is>
        <t>(vardas ir pavardė)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vertAlign val="superscript"/>
        <sz val="12"/>
        <color auto="1"/>
        <name val="Times New Roman"/>
        <family val="1"/>
        <charset val="186"/>
        <scheme val="none"/>
      </font>
      <alignment horizontal="center" vertical="top"/>
    </ndxf>
  </rcc>
  <rfmt sheetId="7" s="1" sqref="A362:XFD362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363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I363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</dxf>
  </rfmt>
  <rfmt sheetId="7" s="1" sqref="J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K363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</dxf>
  </rfmt>
  <rfmt sheetId="7" s="1" sqref="L363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</dxf>
  </rfmt>
  <rfmt sheetId="7" s="1" sqref="A363:XFD363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364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E364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F364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  <border outline="0">
        <bottom style="hair">
          <color indexed="64"/>
        </bottom>
      </border>
    </dxf>
  </rfmt>
  <rfmt sheetId="7" s="1" sqref="G364" start="0" length="0">
    <dxf>
      <font>
        <sz val="10"/>
        <color auto="1"/>
        <name val="Times New Roman Baltic"/>
        <family val="1"/>
        <charset val="186"/>
        <scheme val="none"/>
      </font>
      <border outline="0">
        <bottom style="hair">
          <color indexed="64"/>
        </bottom>
      </border>
    </dxf>
  </rfmt>
  <rfmt sheetId="7" s="1" sqref="H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I364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</dxf>
  </rfmt>
  <rfmt sheetId="7" s="1" sqref="J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K364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7" s="1" sqref="L364" start="0" length="0">
    <dxf>
      <font>
        <vertAlign val="superscript"/>
        <sz val="10"/>
        <color auto="1"/>
        <name val="Times New Roman"/>
        <family val="1"/>
        <charset val="186"/>
        <scheme val="none"/>
      </font>
      <alignment horizontal="center" vertical="top"/>
      <border outline="0">
        <bottom style="hair">
          <color indexed="64"/>
        </bottom>
      </border>
    </dxf>
  </rfmt>
  <rfmt sheetId="7" s="1" sqref="A364:XFD364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36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36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365" start="0" length="0">
    <dxf>
      <font>
        <sz val="10"/>
        <color auto="1"/>
        <name val="Times New Roman Baltic"/>
        <family val="1"/>
        <charset val="186"/>
        <scheme val="none"/>
      </font>
    </dxf>
  </rfmt>
  <rcc rId="11327" sId="7" odxf="1" s="1" dxf="1">
    <nc r="D365" t="inlineStr">
      <is>
        <t xml:space="preserve">  (vyriausiasis buhalteris (buhalteris)/centralizuotos apskaitos įstaigos vadovas arba jo įgaliotas asmuo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Times New Roman Baltic"/>
        <charset val="186"/>
        <scheme val="none"/>
      </font>
      <alignment horizontal="center" vertical="top" wrapText="1"/>
      <border outline="0">
        <top style="hair">
          <color indexed="64"/>
        </top>
      </border>
    </ndxf>
  </rcc>
  <rfmt sheetId="7" sqref="H365" start="0" length="0">
    <dxf>
      <font>
        <sz val="10"/>
        <color auto="1"/>
        <name val="Arial"/>
        <family val="2"/>
        <charset val="186"/>
        <scheme val="none"/>
      </font>
      <alignment horizontal="center" vertical="top"/>
    </dxf>
  </rfmt>
  <rcc rId="11328" sId="7" odxf="1" s="1" dxf="1">
    <nc r="I365" t="inlineStr">
      <is>
        <t>(parašas)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vertAlign val="superscript"/>
        <sz val="12"/>
        <color auto="1"/>
        <name val="Times New Roman"/>
        <family val="1"/>
        <charset val="186"/>
        <scheme val="none"/>
      </font>
      <alignment horizontal="center" vertical="top"/>
      <border outline="0">
        <top style="hair">
          <color indexed="64"/>
        </top>
      </border>
    </ndxf>
  </rcc>
  <rfmt sheetId="7" s="1" sqref="J365" start="0" length="0">
    <dxf>
      <font>
        <sz val="10"/>
        <color auto="1"/>
        <name val="Times New Roman Baltic"/>
        <family val="1"/>
        <charset val="186"/>
        <scheme val="none"/>
      </font>
    </dxf>
  </rfmt>
  <rcc rId="11329" sId="7" odxf="1" s="1" dxf="1">
    <nc r="K365" t="inlineStr">
      <is>
        <t>(vardas ir pavardė)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vertAlign val="superscript"/>
        <sz val="12"/>
        <color auto="1"/>
        <name val="Times New Roman"/>
        <family val="1"/>
        <charset val="186"/>
        <scheme val="none"/>
      </font>
      <alignment horizontal="center" vertical="top"/>
    </ndxf>
  </rcc>
  <rfmt sheetId="7" s="1" sqref="A365:XFD365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A1:A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B1:B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C1:C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D1:D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E1:E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F1:F1048576" start="0" length="0">
    <dxf>
      <font>
        <sz val="10"/>
        <color auto="1"/>
        <name val="Times New Roman Baltic"/>
        <family val="1"/>
        <charset val="186"/>
        <scheme val="none"/>
      </font>
      <alignment horizontal="center"/>
    </dxf>
  </rfmt>
  <rfmt sheetId="7" s="1" sqref="G1:G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H1:H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I1:I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J1:J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K1:K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L1:L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M1:M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N1:N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O1:O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P1:P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Q1:Q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R1:R1048576" start="0" length="0">
    <dxf>
      <font>
        <sz val="10"/>
        <color auto="1"/>
        <name val="Times New Roman Baltic"/>
        <family val="1"/>
        <charset val="186"/>
        <scheme val="none"/>
      </font>
    </dxf>
  </rfmt>
  <rfmt sheetId="7" s="1" sqref="S1:S1048576" start="0" length="0">
    <dxf>
      <font>
        <sz val="10"/>
        <color auto="1"/>
        <name val="Times New Roman Baltic"/>
        <family val="1"/>
        <charset val="186"/>
        <scheme val="none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1330" sheetId="9" name="[S13 forma+2 - Copy.xlsx]Lapas5" sheetPosition="6"/>
  <rrc rId="113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fmt sheetId="7" s="1" sqref="G1" start="0" length="0">
      <dxf>
        <font>
          <sz val="8"/>
          <color auto="1"/>
          <name val="Times New Roman"/>
          <family val="1"/>
          <charset val="186"/>
          <scheme val="none"/>
        </font>
        <alignment horizontal="right" vertical="center"/>
      </dxf>
    </rfmt>
    <rfmt sheetId="7" s="1" sqref="H1" start="0" length="0">
      <dxf>
        <font>
          <sz val="8"/>
          <color auto="1"/>
          <name val="Times New Roman"/>
          <family val="1"/>
          <charset val="186"/>
          <scheme val="none"/>
        </font>
        <alignment vertical="center"/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  <alignment vertical="center"/>
      </dxf>
    </rfmt>
    <rcc rId="0" sId="7" dxf="1">
      <nc r="J1" t="inlineStr">
        <is>
          <t>Forma Nr. 2 patvirtinta</t>
        </is>
      </nc>
      <ndxf>
        <font>
          <sz val="8"/>
          <name val="Times New Roman Baltic"/>
          <family val="1"/>
        </font>
      </ndxf>
    </rcc>
    <rfmt sheetId="7" sqref="K1" start="0" length="0">
      <dxf>
        <font>
          <sz val="8"/>
          <name val="Times New Roman Baltic"/>
          <family val="1"/>
        </font>
      </dxf>
    </rfmt>
    <rfmt sheetId="7" sqref="L1" start="0" length="0">
      <dxf>
        <font>
          <sz val="8"/>
          <name val="Times New Roman Baltic"/>
          <family val="1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  <rfmt sheetId="7" sqref="N1" start="0" length="0">
      <dxf>
        <font>
          <sz val="8"/>
          <name val="Times New Roman Baltic"/>
          <family val="1"/>
        </font>
      </dxf>
    </rfmt>
    <rfmt sheetId="7" sqref="O1" start="0" length="0">
      <dxf>
        <font>
          <sz val="8"/>
          <name val="Times New Roman Baltic"/>
          <family val="1"/>
        </font>
      </dxf>
    </rfmt>
    <rfmt sheetId="7" sqref="P1" start="0" length="0">
      <dxf>
        <font>
          <sz val="8"/>
          <name val="Times New Roman Baltic"/>
          <family val="1"/>
        </font>
      </dxf>
    </rfmt>
  </rrc>
  <rrc rId="113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fmt sheetId="7" sqref="H1" start="0" length="0">
      <dxf>
        <font>
          <sz val="8"/>
          <name val="Times New Roman"/>
          <family val="1"/>
        </font>
        <alignment vertical="center"/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cc rId="0" sId="7" dxf="1">
      <nc r="J1" t="inlineStr">
        <is>
          <t>Lietuvos Respublikos finansų ministro</t>
        </is>
      </nc>
      <ndxf>
        <font>
          <sz val="8"/>
          <name val="Times New Roman Baltic"/>
          <family val="1"/>
        </font>
      </ndxf>
    </rcc>
    <rfmt sheetId="7" sqref="K1" start="0" length="0">
      <dxf>
        <font>
          <sz val="8"/>
          <name val="Times New Roman Baltic"/>
          <family val="1"/>
        </font>
      </dxf>
    </rfmt>
    <rfmt sheetId="7" sqref="L1" start="0" length="0">
      <dxf>
        <font>
          <sz val="8"/>
          <name val="Times New Roman Baltic"/>
          <family val="1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  <rfmt sheetId="7" sqref="N1" start="0" length="0">
      <dxf>
        <font>
          <sz val="8"/>
          <name val="Times New Roman Baltic"/>
          <family val="1"/>
        </font>
      </dxf>
    </rfmt>
    <rfmt sheetId="7" sqref="O1" start="0" length="0">
      <dxf>
        <font>
          <sz val="8"/>
          <name val="Times New Roman Baltic"/>
          <family val="1"/>
        </font>
      </dxf>
    </rfmt>
    <rfmt sheetId="7" sqref="P1" start="0" length="0">
      <dxf>
        <font>
          <sz val="8"/>
          <name val="Times New Roman Baltic"/>
          <family val="1"/>
        </font>
      </dxf>
    </rfmt>
  </rrc>
  <rrc rId="113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fmt sheetId="7" sqref="H1" start="0" length="0">
      <dxf>
        <font>
          <sz val="8"/>
          <name val="Times New Roman Baltic"/>
          <family val="1"/>
        </font>
        <alignment horizontal="left" vertical="top"/>
      </dxf>
    </rfmt>
    <rfmt sheetId="7" sqref="I1" start="0" length="0">
      <dxf>
        <font>
          <sz val="8"/>
          <name val="Times New Roman"/>
          <family val="1"/>
        </font>
        <alignment vertical="center"/>
      </dxf>
    </rfmt>
    <rcc rId="0" sId="7" dxf="1">
      <nc r="J1" t="inlineStr">
        <is>
          <t>2008 m. gruodžio 31 d. įsakymu Nr. 1K-465</t>
        </is>
      </nc>
      <ndxf>
        <font>
          <sz val="8"/>
          <name val="Times New Roman Baltic"/>
          <family val="1"/>
        </font>
      </ndxf>
    </rcc>
    <rfmt sheetId="7" sqref="K1" start="0" length="0">
      <dxf>
        <font>
          <sz val="8"/>
          <name val="Times New Roman Baltic"/>
          <family val="1"/>
        </font>
      </dxf>
    </rfmt>
    <rfmt sheetId="7" sqref="L1" start="0" length="0">
      <dxf>
        <font>
          <sz val="8"/>
          <name val="Times New Roman Baltic"/>
          <family val="1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  <rfmt sheetId="7" sqref="N1" start="0" length="0">
      <dxf>
        <font>
          <sz val="8"/>
          <name val="Times New Roman Baltic"/>
          <family val="1"/>
        </font>
      </dxf>
    </rfmt>
    <rfmt sheetId="7" sqref="O1" start="0" length="0">
      <dxf>
        <font>
          <sz val="8"/>
          <name val="Times New Roman Baltic"/>
          <family val="1"/>
        </font>
      </dxf>
    </rfmt>
    <rfmt sheetId="7" sqref="P1" start="0" length="0">
      <dxf>
        <font>
          <sz val="8"/>
          <name val="Times New Roman Baltic"/>
          <family val="1"/>
        </font>
      </dxf>
    </rfmt>
  </rrc>
  <rrc rId="113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cc rId="0" sId="7" s="1" dxf="1">
      <nc r="G1" t="inlineStr">
        <is>
          <t xml:space="preserve">       </t>
        </is>
      </nc>
      <n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right" vertical="center"/>
      </ndxf>
    </rcc>
    <rfmt sheetId="7" sqref="H1" start="0" length="0">
      <dxf>
        <font>
          <sz val="8"/>
          <name val="Times New Roman"/>
          <family val="1"/>
        </font>
        <alignment vertical="center"/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cc rId="0" sId="7" dxf="1">
      <nc r="J1" t="inlineStr">
        <is>
          <t>(Lietuvos Respublikos finansų ministro</t>
        </is>
      </nc>
      <ndxf>
        <font>
          <sz val="8"/>
          <name val="Times New Roman Baltic"/>
          <family val="1"/>
        </font>
      </ndxf>
    </rcc>
    <rfmt sheetId="7" sqref="K1" start="0" length="0">
      <dxf>
        <font>
          <sz val="8"/>
          <name val="Times New Roman Baltic"/>
          <family val="1"/>
        </font>
      </dxf>
    </rfmt>
    <rfmt sheetId="7" sqref="L1" start="0" length="0">
      <dxf>
        <font>
          <sz val="8"/>
          <name val="Times New Roman Baltic"/>
          <family val="1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  <rfmt sheetId="7" sqref="N1" start="0" length="0">
      <dxf>
        <font>
          <sz val="8"/>
          <name val="Times New Roman"/>
          <family val="1"/>
        </font>
      </dxf>
    </rfmt>
    <rfmt sheetId="7" sqref="O1" start="0" length="0">
      <dxf>
        <font>
          <sz val="8"/>
          <name val="Times New Roman"/>
          <family val="1"/>
        </font>
      </dxf>
    </rfmt>
    <rfmt sheetId="7" sqref="P1" start="0" length="0">
      <dxf>
        <font>
          <sz val="8"/>
          <name val="Times New Roman Baltic"/>
          <family val="1"/>
        </font>
      </dxf>
    </rfmt>
  </rrc>
  <rrc rId="113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fmt sheetId="7" sqref="H1" start="0" length="0">
      <dxf>
        <font>
          <sz val="8"/>
          <name val="Times New Roman Baltic"/>
          <family val="1"/>
        </font>
        <alignment vertical="center"/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cc rId="0" sId="7" dxf="1">
      <nc r="J1" t="inlineStr">
        <is>
          <t>2018 m. gruodžio 31 d. įsakymo Nr.1K-464 redakcija)</t>
        </is>
      </nc>
      <ndxf>
        <font>
          <sz val="8"/>
          <name val="Times New Roman Baltic"/>
          <family val="1"/>
        </font>
      </ndxf>
    </rcc>
    <rfmt sheetId="7" sqref="K1" start="0" length="0">
      <dxf>
        <font>
          <sz val="8"/>
          <name val="Times New Roman Baltic"/>
          <family val="1"/>
        </font>
      </dxf>
    </rfmt>
    <rfmt sheetId="7" sqref="L1" start="0" length="0">
      <dxf>
        <font>
          <sz val="8"/>
          <name val="Times New Roman Baltic"/>
          <family val="1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  <rfmt sheetId="7" sqref="N1" start="0" length="0">
      <dxf>
        <font>
          <sz val="8"/>
          <name val="Times New Roman Baltic"/>
          <family val="1"/>
        </font>
      </dxf>
    </rfmt>
    <rfmt sheetId="7" sqref="O1" start="0" length="0">
      <dxf>
        <font>
          <sz val="8"/>
          <name val="Times New Roman Baltic"/>
          <family val="1"/>
        </font>
      </dxf>
    </rfmt>
    <rfmt sheetId="7" sqref="P1" start="0" length="0">
      <dxf>
        <font>
          <sz val="8"/>
          <name val="Times New Roman Baltic"/>
          <family val="1"/>
        </font>
      </dxf>
    </rfmt>
    <rfmt sheetId="7" sqref="Q1" start="0" length="0">
      <dxf>
        <font>
          <sz val="8"/>
          <name val="Times New Roman Baltic"/>
          <family val="1"/>
        </font>
      </dxf>
    </rfmt>
  </rrc>
  <rrc rId="113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fmt sheetId="7" sqref="G1" start="0" length="0">
      <dxf>
        <font>
          <sz val="8"/>
          <name val="Times New Roman Baltic"/>
          <family val="1"/>
        </font>
      </dxf>
    </rfmt>
    <rfmt sheetId="7" sqref="H1" start="0" length="0">
      <dxf>
        <font>
          <sz val="8"/>
          <name val="Times New Roman Baltic"/>
          <family val="1"/>
        </font>
      </dxf>
    </rfmt>
    <rfmt sheetId="7" sqref="I1" start="0" length="0">
      <dxf>
        <font>
          <sz val="8"/>
          <name val="Times New Roman Baltic"/>
          <family val="1"/>
        </font>
      </dxf>
    </rfmt>
    <rfmt sheetId="7" s="1" sqref="J1" start="0" length="0">
      <dxf>
        <font>
          <sz val="12"/>
          <color auto="1"/>
          <name val="Arial"/>
          <family val="2"/>
          <charset val="186"/>
          <scheme val="none"/>
        </font>
        <alignment horizontal="center" vertical="center"/>
      </dxf>
    </rfmt>
    <rfmt sheetId="7" s="1" sqref="K1" start="0" length="0">
      <dxf>
        <font>
          <sz val="12"/>
          <color auto="1"/>
          <name val="Arial"/>
          <family val="2"/>
          <charset val="186"/>
          <scheme val="none"/>
        </font>
        <alignment horizontal="center" vertical="center"/>
      </dxf>
    </rfmt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  <alignment wrapText="1"/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</rrc>
  <rrc rId="113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s="1" dxf="1">
      <nc r="A1" t="inlineStr">
        <is>
          <t>(įstaigos pavadinimas, kodas Juridinių asmenų registre, adresas)</t>
        </is>
      </nc>
      <ndxf>
        <font>
          <sz val="8"/>
          <color auto="1"/>
          <name val="Times New Roman Baltic"/>
          <family val="1"/>
          <charset val="186"/>
          <scheme val="none"/>
        </font>
        <alignment horizontal="center" vertical="top"/>
      </ndxf>
    </rcc>
    <rfmt sheetId="7" s="1" sqref="B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C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</rrc>
  <rrc rId="113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="1" sqref="A1" start="0" length="0">
      <dxf>
        <font>
          <sz val="8"/>
          <color auto="1"/>
          <name val="Times New Roman Baltic"/>
          <family val="1"/>
          <charset val="186"/>
          <scheme val="none"/>
        </font>
        <alignment horizontal="center" vertical="top"/>
      </dxf>
    </rfmt>
    <rfmt sheetId="7" s="1" sqref="B1" start="0" length="0">
      <dxf>
        <font>
          <sz val="8"/>
          <color auto="1"/>
          <name val="Arial"/>
          <family val="2"/>
          <charset val="186"/>
          <scheme val="none"/>
        </font>
      </dxf>
    </rfmt>
    <rfmt sheetId="7" s="1" sqref="C1" start="0" length="0">
      <dxf>
        <font>
          <sz val="8"/>
          <color auto="1"/>
          <name val="Arial"/>
          <family val="2"/>
          <charset val="186"/>
          <scheme val="none"/>
        </font>
      </dxf>
    </rfmt>
    <rfmt sheetId="7" s="1" sqref="D1" start="0" length="0">
      <dxf>
        <font>
          <sz val="8"/>
          <color auto="1"/>
          <name val="Arial"/>
          <family val="2"/>
          <charset val="186"/>
          <scheme val="none"/>
        </font>
      </dxf>
    </rfmt>
    <rfmt sheetId="7" s="1" sqref="E1" start="0" length="0">
      <dxf>
        <font>
          <sz val="8"/>
          <color auto="1"/>
          <name val="Arial"/>
          <family val="2"/>
          <charset val="186"/>
          <scheme val="none"/>
        </font>
      </dxf>
    </rfmt>
    <rfmt sheetId="7" s="1" sqref="F1" start="0" length="0">
      <dxf>
        <font>
          <sz val="8"/>
          <color auto="1"/>
          <name val="Arial"/>
          <family val="2"/>
          <charset val="186"/>
          <scheme val="none"/>
        </font>
      </dxf>
    </rfmt>
    <rcc rId="0" sId="7" s="1" dxf="1">
      <nc r="G1" t="inlineStr">
        <is>
          <t>BIUDŽETO IŠLAIDŲ SĄMATOS VYKDYMO</t>
        </is>
      </nc>
      <ndxf>
        <font>
          <b/>
          <sz val="12"/>
          <color auto="1"/>
          <name val="Times New Roman"/>
          <family val="1"/>
          <charset val="186"/>
          <scheme val="none"/>
        </font>
        <alignment horizontal="center"/>
      </ndxf>
    </rcc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L1" start="0" length="0">
      <dxf>
        <font>
          <sz val="8"/>
          <color auto="1"/>
          <name val="Arial"/>
          <family val="2"/>
          <charset val="186"/>
          <scheme val="none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</rrc>
  <rrc rId="113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 t="inlineStr">
        <is>
          <t>20______ M. ________________ D.</t>
        </is>
      </nc>
      <ndxf>
        <font>
          <b/>
          <sz val="12"/>
          <name val="Times New Roman Baltic"/>
          <family val="1"/>
        </font>
        <alignment horizontal="center" vertical="center" wrapText="1"/>
      </ndxf>
    </rcc>
    <rfmt sheetId="7" s="1" sqref="B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C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  <rcc rId="0" sId="7">
      <nc r="P1" t="inlineStr">
        <is>
          <t xml:space="preserve"> </t>
        </is>
      </nc>
    </rcc>
  </rrc>
  <rrc rId="113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cc rId="0" sId="7" dxf="1">
      <nc r="G1" t="inlineStr">
        <is>
          <t>__________________________</t>
        </is>
      </nc>
      <ndxf>
        <alignment horizontal="center" vertical="top"/>
      </ndxf>
    </rcc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M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 wrapText="1"/>
      </dxf>
    </rfmt>
  </rrc>
  <rrc rId="113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cc rId="0" sId="7" dxf="1">
      <nc r="G1" t="inlineStr">
        <is>
          <t>(metinė, ketvirtinė)</t>
        </is>
      </nc>
      <ndxf>
        <font>
          <sz val="8"/>
          <name val="Times New Roman Baltic"/>
          <family val="1"/>
        </font>
        <alignment horizontal="center" vertical="top"/>
      </ndxf>
    </rcc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3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B1" t="inlineStr">
        <is>
          <t>ATASKAITA</t>
        </is>
      </nc>
      <ndxf>
        <font>
          <b/>
          <sz val="12"/>
          <name val="Times New Roman Baltic"/>
          <family val="1"/>
        </font>
        <alignment horizontal="center" vertical="center" wrapText="1"/>
      </ndxf>
    </rcc>
    <rfmt sheetId="7" s="1" sqref="C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3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cc rId="0" sId="7" dxf="1">
      <nc r="G1" t="inlineStr">
        <is>
          <t>_________________    Nr. _________</t>
        </is>
      </nc>
      <ndxf>
        <alignment horizontal="center" vertical="top"/>
      </ndxf>
    </rcc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cc rId="0" sId="7" dxf="1">
      <nc r="G1" t="inlineStr">
        <is>
          <t xml:space="preserve">                                                                      (data)</t>
        </is>
      </nc>
      <ndxf>
        <font>
          <sz val="8"/>
          <name val="Times New Roman Baltic"/>
          <family val="1"/>
        </font>
      </ndxf>
    </rcc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="1" sqref="B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C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  <border outline="0">
          <bottom style="hair">
            <color indexed="64"/>
          </bottom>
        </border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 t="inlineStr">
        <is>
          <t>(programos pavadinimas)</t>
        </is>
      </nc>
      <ndxf>
        <font>
          <sz val="8"/>
          <name val="Times New Roman Baltic"/>
          <family val="1"/>
        </font>
        <alignment horizontal="center" vertical="center" wrapText="1"/>
      </ndxf>
    </rcc>
    <rfmt sheetId="7" s="1" sqref="B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C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qref="M1" start="0" length="0">
      <dxf>
        <font>
          <b/>
          <sz val="11"/>
          <name val="Times New Roman Baltic"/>
          <family val="1"/>
        </font>
        <alignment horizontal="center" vertical="center" wrapText="1"/>
      </dxf>
    </rfmt>
  </rrc>
  <rrc rId="113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="1" sqref="J1" start="0" length="0">
      <dxf>
        <font>
          <sz val="8"/>
          <color auto="1"/>
          <name val="Times New Roman"/>
          <family val="1"/>
          <charset val="186"/>
          <scheme val="none"/>
        </font>
        <numFmt numFmtId="164" formatCode="0.0"/>
        <alignment horizontal="left" vertical="center"/>
      </dxf>
    </rfmt>
    <rfmt sheetId="7" s="1" sqref="K1" start="0" length="0">
      <dxf>
        <font>
          <sz val="10"/>
          <color auto="1"/>
          <name val="Arial"/>
          <family val="2"/>
          <charset val="186"/>
          <scheme val="none"/>
        </font>
        <alignment wrapText="1"/>
      </dxf>
    </rfmt>
    <rcc rId="0" sId="7" s="1" dxf="1">
      <nc r="L1" t="inlineStr">
        <is>
          <t>Kodas</t>
        </is>
      </nc>
      <ndxf>
        <font>
          <sz val="8"/>
          <color auto="1"/>
          <name val="Times New Roman"/>
          <family val="1"/>
          <charset val="186"/>
          <scheme val="none"/>
        </font>
        <alignment horizontal="center" wrapText="1"/>
      </ndxf>
    </rcc>
    <rfmt sheetId="7" sqref="M1" start="0" length="0">
      <dxf>
        <font>
          <b/>
          <sz val="11"/>
          <name val="Times New Roman Baltic"/>
          <family val="1"/>
        </font>
        <alignment horizontal="center" vertical="center" wrapText="1"/>
      </dxf>
    </rfmt>
  </rrc>
  <rrc rId="113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s="1" dxf="1">
      <nc r="J1" t="inlineStr">
        <is>
          <t xml:space="preserve">                    Ministerijos / Savivaldybės</t>
        </is>
      </nc>
      <ndxf>
        <font>
          <sz val="8"/>
          <color auto="1"/>
          <name val="Times New Roman Baltic"/>
          <family val="1"/>
          <charset val="186"/>
          <scheme val="none"/>
        </font>
        <numFmt numFmtId="164" formatCode="0.0"/>
        <alignment horizontal="left"/>
      </ndxf>
    </rcc>
    <rfmt sheetId="7" sqref="K1" start="0" length="0">
      <dxf>
        <font>
          <sz val="8"/>
          <name val="Times New Roman Baltic"/>
          <family val="1"/>
        </font>
        <alignment horizontal="left" vertical="top"/>
      </dxf>
    </rfmt>
    <rfmt sheetId="7" sqref="L1" start="0" length="0">
      <dxf>
        <font>
          <name val="Times New Roman Baltic"/>
          <family val="1"/>
        </font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M1" start="0" length="0">
      <dxf>
        <font>
          <b/>
          <sz val="11"/>
          <name val="Times New Roman Baltic"/>
          <family val="1"/>
        </font>
        <alignment horizontal="center" vertical="center" wrapText="1"/>
      </dxf>
    </rfmt>
  </rrc>
  <rrc rId="113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E1" start="0" length="0">
      <dxf>
        <font>
          <sz val="8"/>
          <name val="Times New Roman Baltic"/>
          <family val="1"/>
        </font>
      </dxf>
    </rfmt>
    <rfmt sheetId="7" sqref="F1" start="0" length="0">
      <dxf>
        <font>
          <sz val="8"/>
          <name val="Times New Roman Baltic"/>
          <family val="1"/>
        </font>
        <alignment horizontal="center" vertical="top"/>
      </dxf>
    </rfmt>
    <rfmt sheetId="7" s="1" sqref="I1" start="0" length="0">
      <dxf>
        <font>
          <sz val="9"/>
          <color auto="1"/>
          <name val="Times New Roman Baltic"/>
          <family val="1"/>
          <charset val="186"/>
          <scheme val="none"/>
        </font>
        <alignment horizontal="center"/>
      </dxf>
    </rfmt>
    <rfmt sheetId="7" s="1" sqref="J1" start="0" length="0">
      <dxf>
        <font>
          <sz val="9"/>
          <color auto="1"/>
          <name val="Times New Roman Baltic"/>
          <family val="1"/>
          <charset val="186"/>
          <scheme val="none"/>
        </font>
        <alignment horizontal="center"/>
      </dxf>
    </rfmt>
    <rcc rId="0" sId="7" s="1" dxf="1">
      <nc r="K1" t="inlineStr">
        <is>
          <t>Departamento</t>
        </is>
      </nc>
      <ndxf>
        <font>
          <sz val="8"/>
          <color auto="1"/>
          <name val="Times New Roman Baltic"/>
          <family val="1"/>
          <charset val="186"/>
          <scheme val="none"/>
        </font>
        <numFmt numFmtId="164" formatCode="0.0"/>
        <alignment horizontal="right"/>
      </ndxf>
    </rcc>
    <rfmt sheetId="7" sqref="L1" start="0" length="0">
      <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M1" start="0" length="0">
      <dxf>
        <font>
          <b/>
          <sz val="11"/>
          <name val="Times New Roman Baltic"/>
          <family val="1"/>
        </font>
        <alignment horizontal="center" vertical="center" wrapText="1"/>
      </dxf>
    </rfmt>
  </rrc>
  <rrc rId="113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I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J1" start="0" length="0">
      <dxf/>
    </rfmt>
    <rcc rId="0" sId="7" s="1" dxf="1">
      <nc r="K1" t="inlineStr">
        <is>
          <t>Įstaigos</t>
        </is>
      </nc>
      <ndxf>
        <font>
          <sz val="8"/>
          <color auto="1"/>
          <name val="Times New Roman Baltic"/>
          <family val="1"/>
          <charset val="186"/>
          <scheme val="none"/>
        </font>
        <numFmt numFmtId="164" formatCode="0.0"/>
        <alignment horizontal="right"/>
      </ndxf>
    </rcc>
    <rfmt sheetId="7" sqref="L1" start="0" length="0">
      <dxf>
        <numFmt numFmtId="1" formatCode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M1" start="0" length="0">
      <dxf>
        <font>
          <b/>
          <sz val="11"/>
          <name val="Times New Roman Baltic"/>
          <family val="1"/>
        </font>
        <alignment horizontal="center" vertical="center" wrapText="1"/>
      </dxf>
    </rfmt>
  </rrc>
  <rrc rId="113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="1" sqref="D1" start="0" length="0">
      <dxf/>
    </rfmt>
    <rfmt sheetId="7" s="1" sqref="E1" start="0" length="0">
      <dxf/>
    </rfmt>
    <rfmt sheetId="7" s="1" sqref="F1" start="0" length="0">
      <dxf/>
    </rfmt>
    <rfmt sheetId="7" s="1" sqref="G1" start="0" length="0">
      <dxf>
        <font>
          <sz val="8"/>
          <color auto="1"/>
          <name val="Times New Roman Baltic"/>
          <family val="1"/>
          <charset val="186"/>
          <scheme val="none"/>
        </font>
        <alignment horizontal="center"/>
      </dxf>
    </rfmt>
    <rfmt sheetId="7" s="1" sqref="H1" start="0" length="0">
      <dxf>
        <border outline="0">
          <bottom style="hair">
            <color indexed="64"/>
          </bottom>
        </border>
      </dxf>
    </rfmt>
    <rfmt sheetId="7" s="1" sqref="I1" start="0" length="0">
      <dxf/>
    </rfmt>
    <rcc rId="0" sId="7" s="1" dxf="1">
      <nc r="J1" t="inlineStr">
        <is>
          <t>Programos</t>
        </is>
      </nc>
      <ndxf>
        <font>
          <sz val="8"/>
          <color auto="1"/>
          <name val="Times New Roman Baltic"/>
          <family val="1"/>
          <charset val="186"/>
          <scheme val="none"/>
        </font>
        <alignment horizontal="right"/>
      </ndxf>
    </rcc>
    <rfmt sheetId="7" sqref="K1" start="0" length="0">
      <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L1" start="0" length="0">
      <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M1" start="0" length="0">
      <dxf>
        <font>
          <b/>
          <sz val="11"/>
          <name val="Times New Roman Baltic"/>
          <family val="1"/>
        </font>
        <alignment horizontal="center" vertical="center" wrapText="1"/>
      </dxf>
    </rfmt>
  </rrc>
  <rrc rId="113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="1" sqref="D1" start="0" length="0">
      <dxf/>
    </rfmt>
    <rfmt sheetId="7" s="1" sqref="E1" start="0" length="0">
      <dxf/>
    </rfmt>
    <rfmt sheetId="7" s="1" sqref="F1" start="0" length="0">
      <dxf/>
    </rfmt>
    <rcc rId="0" sId="7" s="1" dxf="1">
      <nc r="G1" t="inlineStr">
        <is>
          <t>Finansavimo šaltinio</t>
        </is>
      </nc>
      <ndxf>
        <font>
          <sz val="8"/>
          <color auto="1"/>
          <name val="Times New Roman Baltic"/>
          <family val="1"/>
          <charset val="186"/>
          <scheme val="none"/>
        </font>
        <alignment horizontal="right"/>
        <border outline="0">
          <right style="hair">
            <color indexed="64"/>
          </right>
        </border>
      </ndxf>
    </rcc>
    <rfmt sheetId="7" s="1" sqref="H1" start="0" length="0">
      <dxf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dxf>
    </rfmt>
    <rfmt sheetId="7" s="1" sqref="I1" start="0" length="0">
      <dxf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J1" start="0" length="0">
      <dxf>
        <font>
          <sz val="8"/>
          <color auto="1"/>
          <name val="Times New Roman Baltic"/>
          <family val="1"/>
          <charset val="186"/>
          <scheme val="none"/>
        </font>
        <alignment horizontal="right"/>
        <border outline="0">
          <top style="hair">
            <color indexed="64"/>
          </top>
        </border>
      </dxf>
    </rfmt>
    <rfmt sheetId="7" sqref="K1" start="0" length="0">
      <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M1" start="0" length="0">
      <dxf>
        <font>
          <b/>
          <sz val="11"/>
          <name val="Times New Roman Baltic"/>
          <family val="1"/>
        </font>
        <alignment horizontal="center" vertical="center" wrapText="1"/>
      </dxf>
    </rfmt>
  </rrc>
  <rrc rId="113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="1" sqref="D1" start="0" length="0">
      <dxf/>
    </rfmt>
    <rfmt sheetId="7" s="1" sqref="E1" start="0" length="0">
      <dxf/>
    </rfmt>
    <rfmt sheetId="7" s="1" sqref="F1" start="0" length="0">
      <dxf/>
    </rfmt>
    <rcc rId="0" sId="7" s="1" dxf="1">
      <nc r="G1" t="inlineStr">
        <is>
          <t>Valstybės funkcijos</t>
        </is>
      </nc>
      <ndxf>
        <font>
          <sz val="8"/>
          <color auto="1"/>
          <name val="Times New Roman Baltic"/>
          <family val="1"/>
          <charset val="186"/>
          <scheme val="none"/>
        </font>
        <alignment horizontal="right"/>
      </ndxf>
    </rcc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qref="I1" start="0" length="0">
      <dxf>
        <numFmt numFmtId="3" formatCode="#,##0"/>
        <alignment horizontal="right" vertical="top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  <protection locked="0"/>
      </dxf>
    </rfmt>
    <rfmt sheetId="7" sqref="J1" start="0" length="0">
      <dxf>
        <numFmt numFmtId="3" formatCode="#,##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M1" start="0" length="0">
      <dxf>
        <font>
          <b/>
          <sz val="11"/>
          <name val="Times New Roman Baltic"/>
          <family val="1"/>
        </font>
        <alignment horizontal="center" vertical="center" wrapText="1"/>
      </dxf>
    </rfmt>
  </rrc>
  <rrc rId="113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A1" start="0" length="0">
      <dxf>
        <font>
          <sz val="12"/>
          <name val="Times New Roman Baltic"/>
          <family val="1"/>
        </font>
        <border outline="0">
          <bottom style="hair">
            <color indexed="64"/>
          </bottom>
        </border>
      </dxf>
    </rfmt>
    <rfmt sheetId="7" sqref="B1" start="0" length="0">
      <dxf>
        <font>
          <sz val="12"/>
          <name val="Times New Roman Baltic"/>
          <family val="1"/>
        </font>
        <border outline="0">
          <bottom style="hair">
            <color indexed="64"/>
          </bottom>
        </border>
      </dxf>
    </rfmt>
    <rfmt sheetId="7" sqref="C1" start="0" length="0">
      <dxf>
        <font>
          <sz val="12"/>
          <name val="Times New Roman Baltic"/>
          <family val="1"/>
        </font>
        <border outline="0">
          <bottom style="hair">
            <color indexed="64"/>
          </bottom>
        </border>
      </dxf>
    </rfmt>
    <rfmt sheetId="7" sqref="D1" start="0" length="0">
      <dxf>
        <font>
          <sz val="12"/>
          <name val="Times New Roman Baltic"/>
          <family val="1"/>
        </font>
        <border outline="0">
          <bottom style="hair">
            <color indexed="64"/>
          </bottom>
        </border>
      </dxf>
    </rfmt>
    <rfmt sheetId="7" sqref="E1" start="0" length="0">
      <dxf>
        <font>
          <sz val="12"/>
          <name val="Times New Roman Baltic"/>
          <family val="1"/>
        </font>
        <border outline="0">
          <bottom style="hair">
            <color indexed="64"/>
          </bottom>
        </border>
      </dxf>
    </rfmt>
    <rfmt sheetId="7" sqref="F1" start="0" length="0">
      <dxf>
        <font>
          <sz val="12"/>
          <name val="Times New Roman Baltic"/>
          <family val="1"/>
        </font>
        <alignment horizontal="center" vertical="top"/>
        <border outline="0">
          <bottom style="hair">
            <color indexed="64"/>
          </bottom>
        </border>
      </dxf>
    </rfmt>
    <rfmt sheetId="7" s="1" sqref="G1" start="0" length="0">
      <dxf>
        <font>
          <sz val="10"/>
          <color auto="1"/>
          <name val="Times New Roman Baltic"/>
          <family val="1"/>
          <charset val="186"/>
          <scheme val="none"/>
        </font>
        <alignment horizontal="center"/>
        <border outline="0">
          <bottom style="hair">
            <color indexed="64"/>
          </bottom>
        </border>
      </dxf>
    </rfmt>
    <rfmt sheetId="7" s="1" sqref="I1" start="0" length="0">
      <dxf>
        <font>
          <sz val="10"/>
          <color auto="1"/>
          <name val="Times New Roman Baltic"/>
          <family val="1"/>
          <charset val="186"/>
          <scheme val="none"/>
        </font>
        <alignment horizontal="center"/>
        <border outline="0">
          <bottom style="hair">
            <color indexed="64"/>
          </bottom>
        </border>
      </dxf>
    </rfmt>
    <rfmt sheetId="7" s="1" sqref="J1" start="0" length="0">
      <dxf>
        <font>
          <sz val="10"/>
          <color auto="1"/>
          <name val="Times New Roman Baltic"/>
          <family val="1"/>
          <charset val="186"/>
          <scheme val="none"/>
        </font>
        <alignment horizontal="center"/>
        <border outline="0">
          <bottom style="hair">
            <color indexed="64"/>
          </bottom>
        </border>
      </dxf>
    </rfmt>
    <rfmt sheetId="7" s="1" sqref="K1" start="0" length="0">
      <dxf>
        <font>
          <sz val="10"/>
          <color auto="1"/>
          <name val="Arial"/>
          <family val="2"/>
          <charset val="186"/>
          <scheme val="none"/>
        </font>
        <alignment horizontal="center"/>
        <border outline="0">
          <bottom style="hair">
            <color indexed="64"/>
          </bottom>
        </border>
      </dxf>
    </rfmt>
    <rcc rId="0" sId="7" dxf="1">
      <nc r="L1" t="inlineStr">
        <is>
          <t>(eurais, ct)</t>
        </is>
      </nc>
      <ndxf>
        <font>
          <sz val="8"/>
          <name val="Times New Roman Baltic"/>
          <family val="1"/>
        </font>
        <numFmt numFmtId="164" formatCode="0.0"/>
        <alignment horizontal="right" vertical="top"/>
        <border outline="0">
          <bottom style="hair">
            <color indexed="64"/>
          </bottom>
        </border>
      </ndxf>
    </rcc>
    <rfmt sheetId="7" sqref="M1" start="0" length="0">
      <dxf>
        <alignment horizontal="center" vertical="center"/>
      </dxf>
    </rfmt>
  </rrc>
  <rrc rId="113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 t="inlineStr">
        <is>
          <t>Išlaidų ekonominės klasifikacijos kodas</t>
        </is>
      </nc>
      <ndxf>
        <font>
          <b/>
          <sz val="9"/>
          <name val="Times New Roman Baltic"/>
          <family val="1"/>
        </font>
        <numFmt numFmtId="30" formatCode="@"/>
        <alignment horizontal="left" vertical="center" wrapText="1"/>
        <border outline="0">
          <left style="hair">
            <color indexed="64"/>
          </left>
          <top style="hair">
            <color indexed="64"/>
          </top>
        </border>
      </ndxf>
    </rcc>
    <rfmt sheetId="7" s="1" sqref="B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C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cc rId="0" sId="7" dxf="1">
      <nc r="G1" t="inlineStr">
        <is>
          <t>Išlaidų pavadinimas</t>
        </is>
      </nc>
      <ndxf>
        <font>
          <b/>
          <sz val="9"/>
          <name val="Times New Roman Baltic"/>
          <family val="1"/>
        </font>
        <alignment horizontal="center" vertical="center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s="1" dxf="1">
      <nc r="H1" t="inlineStr">
        <is>
          <t>Eil. Nr.</t>
        </is>
      </nc>
      <ndxf>
        <font>
          <b/>
          <sz val="9"/>
          <color auto="1"/>
          <name val="Times New Roman Baltic"/>
          <family val="1"/>
          <charset val="186"/>
          <scheme val="none"/>
        </font>
        <alignment horizontal="center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s="1" dxf="1">
      <nc r="I1" t="inlineStr">
        <is>
          <t>Asignavimų planas, įskaitant patikslinimus</t>
        </is>
      </nc>
      <ndxf>
        <font>
          <b/>
          <sz val="9"/>
          <color auto="1"/>
          <name val="Times New Roman"/>
          <family val="1"/>
          <charset val="186"/>
          <scheme val="none"/>
        </font>
        <alignment horizont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fmt sheetId="7" s="1" sqref="J1" start="0" length="0">
      <dxf>
        <font>
          <sz val="10"/>
          <color auto="1"/>
          <name val="Arial"/>
          <family val="1"/>
          <charset val="186"/>
          <scheme val="none"/>
        </font>
      </dxf>
    </rfmt>
    <rcc rId="0" sId="7" dxf="1">
      <nc r="K1" t="inlineStr">
        <is>
          <t>Gauti asignavimai kartu su įskaitytu praėjusių metų lėšų likučiu</t>
        </is>
      </nc>
      <ndxf>
        <font>
          <b/>
          <sz val="9"/>
          <name val="Times New Roman Baltic"/>
          <family val="1"/>
        </font>
        <numFmt numFmtId="164" formatCode="0.0"/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L1" t="inlineStr">
        <is>
          <t>Panaudoti asignavimai</t>
        </is>
      </nc>
      <ndxf>
        <font>
          <b/>
          <sz val="9"/>
          <name val="Times New Roman Baltic"/>
          <family val="1"/>
        </font>
        <numFmt numFmtId="164" formatCode="0.0"/>
        <alignment horizontal="center" vertical="center" wrapText="1"/>
        <border outline="0">
          <right style="hair">
            <color indexed="64"/>
          </right>
          <top style="hair">
            <color indexed="64"/>
          </top>
        </border>
      </ndxf>
    </rcc>
    <rfmt sheetId="7" sqref="M1" start="0" length="0">
      <dxf>
        <alignment horizontal="center" vertical="center"/>
      </dxf>
    </rfmt>
  </rrc>
  <rrc rId="113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="1" sqref="A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B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C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1"/>
          <charset val="186"/>
          <scheme val="none"/>
        </font>
      </dxf>
    </rfmt>
    <rcc rId="0" sId="7" dxf="1">
      <nc r="I1" t="inlineStr">
        <is>
          <t xml:space="preserve"> metams</t>
        </is>
      </nc>
      <ndxf>
        <font>
          <b/>
          <sz val="9"/>
          <name val="Times New Roman Baltic"/>
          <family val="1"/>
        </font>
        <numFmt numFmtId="30" formatCode="@"/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 t="inlineStr">
        <is>
          <t xml:space="preserve"> ataskaitiniam laikotarpiui</t>
        </is>
      </nc>
      <ndxf>
        <font>
          <b/>
          <sz val="9"/>
          <name val="Times New Roman Baltic"/>
          <family val="1"/>
        </font>
        <numFmt numFmtId="30" formatCode="@"/>
        <alignment horizontal="center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="1" sqref="K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 t="inlineStr">
        <is>
          <t>1</t>
        </is>
      </nc>
      <ndxf>
        <font>
          <sz val="8"/>
          <name val="Times New Roman"/>
          <family val="1"/>
        </font>
        <numFmt numFmtId="30" formatCode="@"/>
        <alignment horizontal="center" vertical="center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fmt sheetId="7" s="1" sqref="B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C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D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cc rId="0" sId="7" dxf="1">
      <nc r="G1">
        <v>2</v>
      </nc>
      <ndxf>
        <font>
          <sz val="8"/>
          <name val="Times New Roman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H1">
        <v>3</v>
      </nc>
      <ndxf>
        <font>
          <sz val="8"/>
          <name val="Times New Roman"/>
          <family val="1"/>
        </font>
        <alignment horizontal="center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I1" t="inlineStr">
        <is>
          <t>4</t>
        </is>
      </nc>
      <ndxf>
        <font>
          <sz val="8"/>
          <name val="Times New Roman"/>
          <family val="1"/>
        </font>
        <numFmt numFmtId="30" formatCode="@"/>
        <alignment horizontal="center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 t="inlineStr">
        <is>
          <t>5</t>
        </is>
      </nc>
      <ndxf>
        <font>
          <sz val="8"/>
          <name val="Times New Roman"/>
          <family val="1"/>
        </font>
        <numFmt numFmtId="30" formatCode="@"/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 numFmtId="4">
      <nc r="K1">
        <v>6</v>
      </nc>
      <ndxf>
        <font>
          <sz val="8"/>
          <name val="Times New Roman"/>
          <family val="1"/>
        </font>
        <numFmt numFmtId="1" formatCode="0"/>
        <alignment horizontal="center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 numFmtId="4">
      <nc r="L1">
        <v>7</v>
      </nc>
      <ndxf>
        <font>
          <sz val="8"/>
          <name val="Times New Roman"/>
          <family val="1"/>
        </font>
        <numFmt numFmtId="1" formatCode="0"/>
        <alignment horizontal="center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360" sId="7" ref="A1:XFD1" action="deleteRow">
    <undo index="0" exp="ref" v="1" dr="L1" r="L330" sId="7"/>
    <undo index="0" exp="ref" v="1" dr="K1" r="K330" sId="7"/>
    <undo index="0" exp="ref" v="1" dr="J1" r="J330" sId="7"/>
    <undo index="0" exp="ref" v="1" dr="I1" r="I330" sId="7"/>
    <rfmt sheetId="7" xfDxf="1" s="1" sqref="A1:XFD1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B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C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</v>
      </nc>
      <ndxf>
        <font>
          <b val="0"/>
          <sz val="8"/>
          <name val="Times New Roman Baltic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SUM(I2+I13+I32+I53+I60+I80+I102+I121+I131)</f>
      </nc>
      <ndxf>
        <font>
          <b val="0"/>
          <name val="Times New Roman Baltic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SUM(J2+J13+J32+J53+J60+J80+J102+J121+J131)</f>
      </nc>
      <ndxf>
        <font>
          <b val="0"/>
          <name val="Times New Roman Baltic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SUM(K2+K13+K32+K53+K60+K80+K102+K121+K131)</f>
      </nc>
      <ndxf>
        <font>
          <b val="0"/>
          <name val="Times New Roman Baltic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SUM(L2+L13+L32+L53+L60+L80+L102+L121+L131)</f>
      </nc>
      <ndxf>
        <font>
          <b val="0"/>
          <name val="Times New Roman Baltic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3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C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D1" start="0" length="0">
      <dxf>
        <alignment vertical="top" wrapText="1"/>
        <border outline="0"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 xml:space="preserve">Darbo užmokestis ir socialinis draudimas </t>
        </is>
      </nc>
      <ndxf>
        <font>
          <b/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SUM(I2+I8)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SUM(J2+J8)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SUM(K2+K8)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L1">
        <f>SUM(L2+L8)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</rrc>
  <rrc rId="113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Darbo užmokestis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Darbo užmokestis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SUM(I2+I4)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Darbo užmokestis pinigais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Darbo užmokestis pinigais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Pajamos natūra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Pajamos natūra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Socialinio draudimo įmokos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Socialinio draudimo įmokos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Socialinio draudimo įmokos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Socialinio draudimo įmokos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fmt sheetId="7" sqref="C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D1" start="0" length="0">
      <dxf>
        <alignment vertical="top" wrapText="1"/>
        <border outline="0"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Prekių ir paslaugų įsigijimo  išlaidos</t>
        </is>
      </nc>
      <ndxf>
        <font>
          <b/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K1">
        <f>K2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3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Prekių ir paslaugų įsigijimo 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S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Prekių ir paslaugų įsigijimo 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D1">
        <v>1</v>
      </nc>
      <ndxf>
        <alignment vertical="top" wrapText="1"/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</border>
      </dxf>
    </rfmt>
    <rcc rId="0" sId="7" dxf="1">
      <nc r="G1" t="inlineStr">
        <is>
          <t>Prekių ir paslaugų įsigijimo 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SUM(I2:I16)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J1">
        <f>SUM(J2:J16)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K1">
        <f>SUM(K2:K16)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L1">
        <f>SUM(L2:L16)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 numFmtId="4">
      <nc r="F1">
        <v>1</v>
      </nc>
      <ndxf>
        <numFmt numFmtId="1" formatCode="0"/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Mitybos 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Medikamentų ir medicininių prekių bei paslaugų įsigijimo 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5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Ryšių įrangos ir ryšių paslaugų įsigijimo 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6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Transporto išlaikymo  ir transporto paslaugų įsigijimo 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F1">
        <v>7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Aprangos ir patalynės įsigijimo bei priežiūros išlaidos</t>
        </is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H1">
        <v>21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Komandiruočių 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12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Gyvenamųjų vietovių viešojo ūkio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14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 Materialiojo ir nematerialiojo turto nuomos išlaidos</t>
        </is>
      </nc>
      <ndxf>
        <font>
          <name val="Times New Roman Baltic"/>
          <family val="1"/>
        </font>
        <alignment horizontal="left"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15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Materialiojo turto paprastojo remonto prekių ir paslaugų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16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Kvalifikacijos kėlimo 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17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Ekspertų ir konsultantų paslaugų įsigijimo 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20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Komunalinių paslaugų įsigijimo išlaidos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Informacinių technologijų prekių ir paslaugų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Reprezentacinės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30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Kitų prekių ir paslaugų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3</v>
      </nc>
      <ndxf>
        <font>
          <b/>
          <name val="Times New Roman Baltic"/>
          <family val="1"/>
        </font>
        <alignment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D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Palūkanos</t>
        </is>
      </nc>
      <ndxf>
        <font>
          <b/>
          <name val="Times New Roman Baltic"/>
          <family val="1"/>
        </font>
        <alignment vertical="center" wrapText="1"/>
        <border outline="0">
          <bottom style="hair">
            <color indexed="64"/>
          </bottom>
        </border>
      </ndxf>
    </rcc>
    <rcc rId="0" sId="7" dxf="1">
      <nc r="H1">
        <v>32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3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Palūkanos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SUM(I2+I7+I12)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SUM(J2+J7+J12)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SUM(K2+K7+K12)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SUM(L2+L7+L12)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S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</rrc>
  <rrc rId="113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Palūkanos nerezidentams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Palūkanos nerezidentams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top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Asignavimų valdytojų sumokėtos palūkanos</t>
        </is>
      </nc>
      <ndxf>
        <alignment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  <alignment vertical="bottom"/>
      </dxf>
    </rfmt>
  </rrc>
  <rrc rId="113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Finansų ministerijos sumokėtos palūkanos</t>
        </is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H1">
        <v>37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Savivaldybių sumokėtos palūkanos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 xml:space="preserve">Palūkanos rezidentams, kitiems nei valdžios sektorius (tik už tiesioginę skolą) 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39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3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</border>
      </dxf>
    </rfmt>
    <rcc rId="0" sId="7" dxf="1">
      <nc r="G1" t="inlineStr">
        <is>
          <t xml:space="preserve">Palūkanos rezidentams, kitiems nei valdžios sektorius (tik už tiesioginę skolą) 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40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4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top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Asignavimų valdytojų sumokėtos palūkanos</t>
        </is>
      </nc>
      <ndxf>
        <alignment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41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  <alignment vertical="bottom"/>
      </dxf>
    </rfmt>
  </rrc>
  <rrc rId="114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Finansų ministerijos sumokėtos palūkanos</t>
        </is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42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4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Savivaldybių sumokėtos palūkanos 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43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4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r>
            <t>Palūkanos kitiems valdžios sektoriaus</t>
          </r>
          <r>
            <rPr>
              <sz val="10"/>
              <color rgb="FFFF0000"/>
              <rFont val="Times New Roman Baltic"/>
              <charset val="186"/>
            </rPr>
            <t xml:space="preserve"> </t>
          </r>
          <r>
            <rPr>
              <sz val="10"/>
              <rFont val="Times New Roman Baltic"/>
              <charset val="186"/>
            </rPr>
            <t xml:space="preserve"> subjektams</t>
          </r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44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4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r>
            <t>Palūkanos kitiems valdžios sektoriaus</t>
          </r>
          <r>
            <rPr>
              <sz val="10"/>
              <color rgb="FFFF0000"/>
              <rFont val="Times New Roman Baltic"/>
              <charset val="186"/>
            </rPr>
            <t xml:space="preserve"> </t>
          </r>
          <r>
            <rPr>
              <sz val="10"/>
              <rFont val="Times New Roman Baltic"/>
              <charset val="186"/>
            </rPr>
            <t>subjektams</t>
          </r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45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4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Palūkanos valstybės biudžetui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H1">
        <v>46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4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Palūkanos savivaldybių biudžetams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47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4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Palūkanos nebiudžetiniams fondams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H1">
        <v>48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="1" sqref="Q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R1" start="0" length="0">
      <dxf>
        <font>
          <sz val="12"/>
          <color auto="1"/>
          <name val="Times New Roman"/>
          <family val="1"/>
          <charset val="186"/>
          <scheme val="none"/>
        </font>
        <alignment horizontal="justify" vertical="center"/>
      </dxf>
    </rfmt>
    <rfmt sheetId="7" s="1" sqref="S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4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Žemės nuoma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H1">
        <v>49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Žemės nuoma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H1">
        <v>50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Žemės nuoma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H1">
        <v>51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Žemės nuoma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H1">
        <v>52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4</v>
      </nc>
      <n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Subsidijos </t>
        </is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53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Subsidijos iš biudžeto lėšų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54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Subsidijos iš biudžeto lėšų</t>
        </is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55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Subsidijos iš biudžeto lėšų</t>
        </is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56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Subsidijos importui</t>
        </is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57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4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Subsidijos gaminiams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58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Subsidijos gamybai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59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Dotacijos </t>
        </is>
      </nc>
      <ndxf>
        <font>
          <b/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SUM(I2+I7+I12)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SUM(J2+J7+J12)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SUM(K2+K7+K12)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SUM(L2+L7+L12)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 xml:space="preserve">Dotacijos užsienio valstybėms 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61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4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Dotacijos užsienio valstybėms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Dotacijos užsienio valstybėms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Dotacijos užsienio valstybėms einamiesiems tikslams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Dotacijos užsienio valstybėms turtui įsigyti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Dotacijos tarptautinėms organizacijoms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Dotacijos tarptautinėms organizacijoms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Dotacijos tarptautinėms organizacijoms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Dotacijos tarptautinėms organizacijoms einamiesiems tikslams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69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Dotacijos tarptautinėms organizacijoms turtui įsigyti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70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Dotacijos kitiems valdžios sektoriaus subjektams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71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Dotacijos kitiems valdžios sektoriaus subjektams einamiesiems tikslams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72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D1">
        <v>1</v>
      </nc>
      <ndxf>
        <alignment vertical="top" wrapText="1"/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</border>
      </dxf>
    </rfmt>
    <rcc rId="0" sId="7" dxf="1">
      <nc r="G1" t="inlineStr">
        <is>
          <t>Dotacijos kitiems valdžios sektoriaus subjektams einamiesiems tikslams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73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</rrc>
  <rrc rId="114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Dotacijos kitiems valdžios sektoriaus subjektams einamiesiems tikslams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74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D1">
        <v>1</v>
      </nc>
      <ndxf>
        <alignment vertical="top" wrapText="1"/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F1">
        <v>2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G1" t="inlineStr">
        <is>
          <t>Dotacijos savivaldybėms einamiesiems tikslams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75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</border>
      </ndxf>
    </rcc>
    <rcc rId="0" sId="7" dxf="1">
      <nc r="B1">
        <v>5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</border>
      </ndxf>
    </rcc>
    <rcc rId="0" sId="7" dxf="1">
      <nc r="D1">
        <v>2</v>
      </nc>
      <ndxf>
        <font>
          <name val="Times New Roman Baltic"/>
          <family val="1"/>
        </font>
        <alignment vertical="top" wrapText="1"/>
      </ndxf>
    </rcc>
    <rfmt sheetId="7" sqref="E1" start="0" length="0">
      <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dxf>
    </rfmt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left style="hair">
            <color indexed="64"/>
          </left>
          <right style="hair">
            <color indexed="64"/>
          </right>
        </border>
      </dxf>
    </rfmt>
    <rcc rId="0" sId="7" dxf="1">
      <nc r="G1" t="inlineStr">
        <is>
          <t>Dotacijos kitiems valdžios sektoriaus subjektams turtui įsigyti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76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</rrc>
  <rrc rId="114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</border>
      </ndxf>
    </rcc>
    <rcc rId="0" sId="7" dxf="1">
      <nc r="B1">
        <v>5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</border>
      </ndxf>
    </rcc>
    <rcc rId="0" sId="7" dxf="1">
      <nc r="D1">
        <v>2</v>
      </nc>
      <ndxf>
        <font>
          <name val="Times New Roman Baltic"/>
          <family val="1"/>
        </font>
        <alignment vertical="top" wrapText="1"/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left style="hair">
            <color indexed="64"/>
          </left>
          <right style="hair">
            <color indexed="64"/>
          </right>
        </border>
      </dxf>
    </rfmt>
    <rcc rId="0" sId="7" dxf="1">
      <nc r="G1" t="inlineStr">
        <is>
          <t>Dotacijos kitiems valdžios sektoriaus subjektams turtui įsigyti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77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</rrc>
  <rrc rId="114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</border>
      </ndxf>
    </rcc>
    <rcc rId="0" sId="7" dxf="1">
      <nc r="B1">
        <v>5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</border>
      </ndxf>
    </rcc>
    <rcc rId="0" sId="7" dxf="1">
      <nc r="D1">
        <v>2</v>
      </nc>
      <ndxf>
        <font>
          <name val="Times New Roman Baltic"/>
          <family val="1"/>
        </font>
        <alignment vertical="top" wrapText="1"/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G1" t="inlineStr">
        <is>
          <t>Dotacijos kitiems valdžios sektoriaus subjektams turtui įsigyti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78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</border>
      </ndxf>
    </rcc>
    <rcc rId="0" sId="7" dxf="1">
      <nc r="B1">
        <v>5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</border>
      </ndxf>
    </rcc>
    <rcc rId="0" sId="7" dxf="1">
      <nc r="D1">
        <v>2</v>
      </nc>
      <ndxf>
        <font>
          <name val="Times New Roman Baltic"/>
          <family val="1"/>
        </font>
        <alignment vertical="top" wrapText="1"/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G1" t="inlineStr">
        <is>
          <t>Dotacijos savivaldybėms turtui įsigyti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79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Įmokos į Europos Sąjungos biudžetą </t>
        </is>
      </nc>
      <ndxf>
        <font>
          <b/>
          <name val="Times New Roman Baltic"/>
          <family val="1"/>
        </font>
        <alignment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SUM(I2+I7+I11+I15+I19)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SUM(J2+J7+J11+J15+J19)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SUM(K2+K7+K11+K15+K19)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SUM(L2+L7+L11+L15+L19)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</border>
      </ndxf>
    </rcc>
    <rfmt sheetId="7" sqref="D1" start="0" length="0">
      <dxf>
        <alignment vertical="top" wrapText="1"/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</border>
      </dxf>
    </rfmt>
    <rcc rId="0" sId="7" dxf="1">
      <nc r="G1" t="inlineStr">
        <is>
          <t xml:space="preserve">Tradiciniai nuosavi ištekliai 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81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</rrc>
  <rrc rId="114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Tradiciniai nuosavi ištekliai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Tradiciniai nuosavi ištekliai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Muitai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 xml:space="preserve">Cukraus sektoriaus mokesčiai </t>
        </is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H1">
        <v>85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</rrc>
  <rrc rId="114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Pridėtinės vertės mokesčio nuosavi ištekliai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Pridėtinės vertės mokesčio nuosavi ištekliai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Pridėtinės vertės mokesčio nuosavi ištekliai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Pridėtinės vertės mokesčio nuosavi ištekliai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89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 xml:space="preserve">Bendrųjų nacionalinių pajamų nuosavi ištekliai 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90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4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Bendrųjų nacionalinių pajamų nuosavi ištekliai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91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Bendrųjų nacionalinių pajamų nuosavi ištekliai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92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Bendrųjų nacionalinių pajamų nuosavi ištekliai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93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4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Biudžeto disbalansų korekcija Jungtinės Karalystės naudai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94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4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Biudžeto disbalansų korekcija Jungtinės Karalystės naudai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95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Biudžeto disbalansų korekcija Jungtinės Karalystės naudai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96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Biudžeto disbalansų korekcija Jungtinės Karalystės naudai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97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fmt sheetId="7" sqref="D1" start="0" length="0">
      <dxf>
        <alignment vertical="top" wrapText="1"/>
        <border outline="0">
          <top style="hair">
            <color indexed="64"/>
          </top>
        </border>
      </dxf>
    </rfmt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>Su nuosavais ištekliais susijusios baudos, delspinigiai ir neigiamos palūkanos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98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</rrc>
  <rrc rId="114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Su nuosavais ištekliais susijusios baudos,delspinigiai ir neigiamos palūkanos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99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Su nuosavais ištekliais susijusios baudos, delspinigiai ir neigiamos palūkanos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100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Su nuosavais ištekliais susijusios baudos,  delspinigiai ir neigiamos palūkanos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101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Socialinės išmokos (pašalpos) </t>
        </is>
      </nc>
      <ndxf>
        <font>
          <b/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102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SUM(I2+I7+I15)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SUM(J2+J7+J15)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SUM(K2+K7+K15)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SUM(L2+L7+L15)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Socialinio draudimo išmokos (pašalpos)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103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Socialinio draudimo išmokos (pašalpos)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104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Socialinio draudimo išmokos (pašalpos)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105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Socialinio draudimo išmokos pinigais</t>
        </is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H1">
        <v>106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</rrc>
  <rrc rId="114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Socialinio draudimo išmokos natūra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107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</border>
      </ndxf>
    </rcc>
    <rfmt sheetId="7" sqref="D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</border>
      </dxf>
    </rfmt>
    <rcc rId="0" sId="7" dxf="1">
      <nc r="G1" t="inlineStr">
        <is>
          <t>Socialinė parama (socialinės paramos pašalpos) ir rentos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108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</rrc>
  <rrc rId="114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Socialinė parama (socialinės paramos pašalpos)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109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Socialinė parama (socialinės paramos pašalpos)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Socialinė parama pinigais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Socialinė parama natūra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Rentos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Rentos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Rentos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Darbdavių socialinė parama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 xml:space="preserve">Darbdavių socialinė parama </t>
        </is>
      </nc>
      <ndxf>
        <alignment vertical="top" wrapText="1"/>
        <border outline="0">
          <top style="hair">
            <color indexed="64"/>
          </top>
        </border>
      </ndxf>
    </rcc>
    <rcc rId="0" sId="7" dxf="1">
      <nc r="H1">
        <v>117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</rrc>
  <rrc rId="114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Darbdavių socialinė parama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118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Darbdavių socialinė parama pinigais</t>
        </is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H1">
        <v>119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</rrc>
  <rrc rId="114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7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Darbdavių socialinė parama natūra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120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8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Kitos išlaidos</t>
        </is>
      </nc>
      <ndxf>
        <font>
          <b/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121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4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8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</border>
      </ndxf>
    </rcc>
    <rfmt sheetId="7" sqref="D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</border>
      </dxf>
    </rfmt>
    <rcc rId="0" sId="7" dxf="1">
      <nc r="G1" t="inlineStr">
        <is>
          <t>Kitos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122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I2+I7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J2+J7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K2+K7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L2+L7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4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8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išlaidos einamiesiems tikslams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123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8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Kitos išlaidos einamiesiems tikslams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124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4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8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Stipendijoms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125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8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alignment vertical="top" wrapText="1"/>
        <border outline="0">
          <top style="hair">
            <color indexed="64"/>
          </top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 xml:space="preserve">Kitos išlaidos kitiems einamiesiems tikslams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126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</rrc>
  <rrc rId="114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</border>
      </ndxf>
    </rcc>
    <rcc rId="0" sId="7" dxf="1">
      <nc r="B1">
        <v>8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3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Neigiama valiutos kurso įtaka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127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top style="hair">
            <color indexed="64"/>
          </top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dxf>
    </rfmt>
  </rrc>
  <rrc rId="114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8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išlaidos turtui įsigyti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128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8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išlaidos turtui įsigyti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129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8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1</v>
      </nc>
      <ndxf>
        <alignment vertical="top" wrapText="1"/>
      </ndxf>
    </rcc>
    <rcc rId="0" sId="7" dxf="1">
      <nc r="D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</border>
      </ndxf>
    </rcc>
    <rcc rId="0" sId="7" dxf="1">
      <nc r="G1" t="inlineStr">
        <is>
          <t>Kitos išlaidos turtui įsigyti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130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4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Pervedamos Europos Sąjungos, kitos tarptautinės  finansinės paramos ir bendrojo finansavimo lėšos </t>
        </is>
      </nc>
      <ndxf>
        <font>
          <b/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131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I2+I6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J2+J6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K2+K6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L2+L6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top" textRotation="0" wrapText="1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border outline="0"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Subsidijos iš Europos Sąjungos, kitos tarptautinės finansinės paramos lėšų (ne valdžios sektoriui)</t>
        </is>
      </nc>
      <ndxf>
        <font>
          <name val="Times New Roman Baltic"/>
          <family val="1"/>
        </font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132</v>
      </nc>
      <ndxf>
        <font>
          <sz val="8"/>
          <name val="Times New Roman Baltic"/>
          <family val="1"/>
        </font>
        <alignment horizontal="center" vertical="center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Subsidijos iš Europos Sąjungos ir kitos tarptautinės finansinės paramos lėšų (ne valdžios sektoriui)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133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4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Subsidijos iš Europos Sąjungos ir kitos tarptautinės finansinės paramos lėšų (ne valdžios sektoriui)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134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Subsidijos iš Europos Sąjungos ir kitos tarptautinės finansinės paramos lėšų (ne valdžios sektoriui)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135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</rrc>
  <rrc rId="114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Pervedamos Europos Sąjungos, kitos  tarptautinės finansinės paramos ir bendrojo finansavimo lėšos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136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Pervedamos Europos Sąjungos, kitos tarptautinės finansinės paramos ir bendrojo finansavimo lėšos einamiesiems tikslams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137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4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Pervedamos Europos Sąjungos, kita tarptautinė finansinė parama ir bendrojo finansavimo lėšos einamiesiems tikslams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138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4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Pervedamos Europos Sąjungos, kitos tarptautinės finansinės paramos ir bendrojo finansavimo lėšos einamiesiems tikslams savivaldybėms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139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</rrc>
  <rrc rId="114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Pervedamos Europos Sąjungos, kitos tarptautinės finansinės paramos ir bendrojo finansavimo lėšos einamiesiems tikslams kitiems valdžios sektoriaus subjektams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140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Pervedamos Europos Sąjungos, kitos tarptautinės finansinės paramos ir bendrojo finansavimo lėšos einamiesiems tikslams ne valdžios sektoriui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141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 numFmtId="4">
      <nc r="A1">
        <v>2</v>
      </nc>
      <ndxf>
        <numFmt numFmtId="1" formatCode="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 numFmtId="4">
      <nc r="B1">
        <v>9</v>
      </nc>
      <ndxf>
        <numFmt numFmtId="1" formatCode="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 numFmtId="4">
      <nc r="C1">
        <v>2</v>
      </nc>
      <ndxf>
        <numFmt numFmtId="1" formatCode="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 numFmtId="4">
      <nc r="D1">
        <v>2</v>
      </nc>
      <ndxf>
        <numFmt numFmtId="1" formatCode="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numFmt numFmtId="1" formatCode="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numFmt numFmtId="1" formatCode="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Pervedamos Europos sąjungos, kitos tarptautinės finansinės paramos ir bendrojo finansavimo lėšos investicijoms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142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Pervedamos Europos sąjungos, kitos tarptautinės finansinės paramos ir bendrojo finansavimo lėšos investicijoms 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143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5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Pervedamos Europos sąjungos, kitos tarptautinės finansinės paramos ir bendrojo finansavimo lėšos investicijoms, skirtoms savivaldybėms </t>
        </is>
      </nc>
      <ndxf>
        <font>
          <name val="Times New Roman Baltic"/>
          <family val="1"/>
        </font>
        <alignment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144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</rrc>
  <rrc rId="115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9</v>
      </nc>
      <ndxf>
        <alignment vertical="top" wrapText="1"/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</border>
      </ndxf>
    </rcc>
    <rcc rId="0" sId="7" dxf="1">
      <nc r="G1" t="inlineStr">
        <is>
          <t xml:space="preserve">Pervedamos Europos sąjungos, kitos tarptautinės finansinės paramos ir bendrojo finansavimo lėšos investicijoms kitiems valdžios sektoriaus subjektams 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145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9</v>
      </nc>
      <ndxf>
        <alignment vertical="top" wrapText="1"/>
        <border outline="0">
          <top style="hair">
            <color indexed="64"/>
          </top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Pervedamos Europos sąjungos, kitos tarptautinės finansinės paramos ir bendrojo finansavimo lėšos investicijos ne valdžios sektoriui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146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06" sId="7" ref="A1:XFD1" action="deleteRow">
    <undo index="65535" exp="ref" v="1" dr="L1" r="L184" sId="7"/>
    <undo index="65535" exp="ref" v="1" dr="K1" r="K184" sId="7"/>
    <undo index="65535" exp="ref" v="1" dr="J1" r="J184" sId="7"/>
    <undo index="65535" exp="ref" v="1" dr="I1" r="I184" sId="7"/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B1" start="0" length="0">
      <dxf>
        <font>
          <b/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C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 MATERIALIOJO IR NEMATERIALIOJO TURTO ĮSIGIJIMO, FINANSINIO TURTO PADIDĖJIMO IR FINANSINIŲ ĮSIPAREIGOJIMŲ VYKDYMO IŠLAIDOS</t>
        </is>
      </nc>
      <ndxf>
        <font>
          <b/>
          <name val="Times New Roman Baltic"/>
          <family val="1"/>
        </font>
        <alignment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147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SUM(I2+I54+I119)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SUM(J2+J54+J119)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SUM(K2+K54+K119)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SUM(L2+L54+L119)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Materialiojo ir nematerialiojo turto įsigijimo išlaidos</t>
        </is>
      </nc>
      <ndxf>
        <font>
          <b/>
          <name val="Times New Roman Baltic"/>
          <family val="1"/>
        </font>
        <alignment vertical="center" wrapText="1"/>
        <border outline="0">
          <bottom style="hair">
            <color indexed="64"/>
          </bottom>
        </border>
      </ndxf>
    </rcc>
    <rcc rId="0" sId="7" dxf="1">
      <nc r="H1">
        <v>148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SUM(I2+I24+I31+I43+I47)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SUM(J2+J24+J31+J43+J47)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K1">
        <f>SUM(K2+K24+K31+K43+K47)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L1">
        <f>SUM(L2+L24+L31+L43+L47)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5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bottom style="hair">
            <color indexed="64"/>
          </bottom>
        </border>
      </dxf>
    </rfmt>
    <rcc rId="0" sId="7" dxf="1">
      <nc r="G1" t="inlineStr">
        <is>
          <t>Ilgalaikio materialiojo turto kūrimo ir įsigijimo išlaidos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149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SUM(I2+I5+I10+I15+I20)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SUM(J2+J5+J10+J15+J20)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SUM(K2+K5+K10+K15+K20)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SUM(L2+L5+L10+L15+L20)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Žemės įsigIjimo išlaidos 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150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5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Žemės įsigijimo išlaidos 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151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Žemės įsigijimo išlaidos 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152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Pastatų ir statinių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153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5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Pastatų ir statinių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154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Gyvenamųjų namų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155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Negyvenamųjų pastatų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156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Infrastruktūros ir kitų statinių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157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Mašinų ir įrenginių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158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Mašinų ir įrenginių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159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Transporto priemonių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160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Kitų mašinų ir įrenginių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161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Ginklų ir karinės įrangos įsigijimo išlaidos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162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</border>
      </dxf>
    </rfmt>
    <rcc rId="0" sId="7" dxf="1">
      <nc r="G1" t="inlineStr">
        <is>
          <t>Kultūros ir kitų vertybių įsigijimo išlaidos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163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</rrc>
  <rrc rId="115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Kultūros ir kitų vertybių įsigijimo išlaidos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164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Muziejinių vertybių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165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r>
            <t>Antikvarinių</t>
          </r>
          <r>
            <rPr>
              <sz val="10"/>
              <color rgb="FFFF0000"/>
              <rFont val="Times New Roman Baltic"/>
              <charset val="186"/>
            </rPr>
            <t xml:space="preserve"> </t>
          </r>
          <r>
            <rPr>
              <sz val="10"/>
              <rFont val="Times New Roman Baltic"/>
              <charset val="186"/>
            </rPr>
            <t>ir kitų meno kūrinių įsigijimo išlaidos</t>
          </r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166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Kitų vertybių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167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 ilgalaikio materialiojo turto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168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</border>
      </dxf>
    </rfmt>
    <rcc rId="0" sId="7" dxf="1">
      <nc r="G1" t="inlineStr">
        <is>
          <t>Kito ilgalaikio materialiojo turto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169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 ilgalaikio materialiojo turto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170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</border>
      </dxf>
    </rfmt>
    <rcc rId="0" sId="7" dxf="1">
      <nc r="G1" t="inlineStr">
        <is>
          <t>Nematerialiojo turto kūrimo ir įsigijimo išlaidos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171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</border>
      </ndxf>
    </rcc>
  </rrc>
  <rrc rId="115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Nematerialiojo turto kūrimo ir įsigijimo išlaidos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172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Nematerialiojo turto kūrimo ir įsigijimo išlaidos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173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SUM(K2:K5)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SUM(L2:L5)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5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r>
            <t>Kompiuterinės programinės įrangos ir kompiuterinės programinės įrangos licencijų</t>
          </r>
          <r>
            <rPr>
              <strike/>
              <sz val="10"/>
              <color rgb="FFFF0000"/>
              <rFont val="Times New Roman Baltic"/>
              <charset val="186"/>
            </rPr>
            <t xml:space="preserve"> </t>
          </r>
          <r>
            <rPr>
              <sz val="10"/>
              <rFont val="Times New Roman Baltic"/>
              <charset val="186"/>
            </rPr>
            <t>įsigijimo išlaidos</t>
          </r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174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Patentų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175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4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Literatūros ir meno kūrinių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176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5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Kito nematerialiojo turto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177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Atsargų kūrimo ir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178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SUM(L2+L5)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Strateginių ir neliečiamųjų atsargų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179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5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Strateginių ir neliečiamųjų atsargų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180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Strateginių ir neliečiamųjų atsargų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181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Kitų atsargų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182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Kitų atsargų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183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M1">
        <f>SUM(M2:M7)</f>
      </nc>
      <ndxf>
        <numFmt numFmtId="164" formatCode="0.0"/>
        <fill>
          <patternFill patternType="solid">
            <bgColor rgb="FFC00000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N1">
        <f>SUM(N2:N7)</f>
      </nc>
      <ndxf>
        <numFmt numFmtId="164" formatCode="0.0"/>
        <fill>
          <patternFill patternType="solid">
            <bgColor rgb="FFC00000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O1">
        <f>SUM(O2:O7)</f>
      </nc>
      <ndxf>
        <numFmt numFmtId="164" formatCode="0.0"/>
        <fill>
          <patternFill patternType="solid">
            <bgColor rgb="FFC00000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P1">
        <f>SUM(P2:P7)</f>
      </nc>
      <ndxf>
        <numFmt numFmtId="164" formatCode="0.0"/>
        <fill>
          <patternFill patternType="solid">
            <bgColor rgb="FFC00000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</rrc>
  <rrc rId="115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Žaliavų ir medžiagų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184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Nebaigtos gaminti produkcijos 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185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Pagamintos produkcijos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186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4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Prekių, skirtų parduoti arba perduoti įsigijimo išlaidos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187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5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Karinių atsargų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188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6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Kitų atsargų įsigijimo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189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4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Ilgalaikio turto finansinės nuomos (lizingo) 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190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5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>Ilgalaikio turto finansinės nuomos (lizingo) 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191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</rrc>
  <rrc rId="115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r>
            <t>Ilgalaikio turto</t>
          </r>
          <r>
            <rPr>
              <strike/>
              <sz val="10"/>
              <color rgb="FFFF0000"/>
              <rFont val="Times New Roman Baltic"/>
              <charset val="186"/>
            </rPr>
            <t xml:space="preserve"> </t>
          </r>
          <r>
            <rPr>
              <sz val="10"/>
              <rFont val="Times New Roman Baltic"/>
              <charset val="186"/>
            </rPr>
            <t>finansinės nuomos (lizingo) išlaidos</t>
          </r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192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Ilgalaikio turto finansinės nuomos (lizingo) išlaidos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193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r>
            <t>Biologinio turto ir žemės gelmių  išteklių</t>
          </r>
          <r>
            <rPr>
              <strike/>
              <sz val="10"/>
              <color rgb="FFFF0000"/>
              <rFont val="Times New Roman Baltic"/>
              <charset val="186"/>
            </rPr>
            <t xml:space="preserve"> </t>
          </r>
          <r>
            <rPr>
              <sz val="10"/>
              <rFont val="Times New Roman Baltic"/>
              <charset val="186"/>
            </rPr>
            <t>įsigijimo išlaidos</t>
          </r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194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r>
            <t>Biologinio turto ir žemės gelmių  išteklių</t>
          </r>
          <r>
            <rPr>
              <strike/>
              <sz val="10"/>
              <color rgb="FFFF0000"/>
              <rFont val="Times New Roman Baltic"/>
              <charset val="186"/>
            </rPr>
            <t xml:space="preserve"> </t>
          </r>
          <r>
            <rPr>
              <sz val="10"/>
              <rFont val="Times New Roman Baltic"/>
              <charset val="186"/>
            </rPr>
            <t>įsigijimo išlaidos</t>
          </r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195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r>
            <t>Biologinio turto ir žemės gelmių  išteklių</t>
          </r>
          <r>
            <rPr>
              <strike/>
              <sz val="10"/>
              <color rgb="FFFF0000"/>
              <rFont val="Times New Roman Baltic"/>
              <charset val="186"/>
            </rPr>
            <t xml:space="preserve"> </t>
          </r>
          <r>
            <rPr>
              <sz val="10"/>
              <rFont val="Times New Roman Baltic"/>
              <charset val="186"/>
            </rPr>
            <t>įsigijimo išlaidos</t>
          </r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196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Žemės gelmių išteklių įsigijimo išlaidos</t>
        </is>
      </nc>
      <ndxf>
        <font>
          <name val="Times New Roman Baltic"/>
          <family val="1"/>
        </font>
        <alignment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197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Gyvulių ir kitų gyvūnų įsigijimo išlaidos</t>
        </is>
      </nc>
      <ndxf>
        <font>
          <name val="Times New Roman Baltic"/>
          <family val="1"/>
        </font>
        <alignment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198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3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Miškų, vaismedžių ir kitų augalų įsigijimo išlaidos</t>
        </is>
      </nc>
      <ndxf>
        <font>
          <name val="Times New Roman Baltic"/>
          <family val="1"/>
        </font>
        <alignment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199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Finansinio turto padidėjimo išlaidos (finansinio turto įsigijimo/investavimo išlaidos)</t>
        </is>
      </nc>
      <ndxf>
        <font>
          <b/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200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SUM(I2+I34)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SUM(J2+J34)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SUM(K2+K34)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SUM(L2+L34)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fmt sheetId="7" sqref="D1" start="0" length="0">
      <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dxf>
    </rfmt>
    <rfmt sheetId="7" sqref="E1" start="0" length="0">
      <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dxf>
    </rfmt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>Vidaus finansinio turto padidėjimo išlaidos (investavimas į rezidentus išlaidos)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201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SUM(I2+I11+I15+I19+I23+I26+I29)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J1">
        <f>SUM(J2+J11+J15+J19+J23+J26+J29)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</border>
      </ndxf>
    </rcc>
    <rcc rId="0" sId="7" dxf="1">
      <nc r="K1">
        <f>SUM(K2+K11+K15+K19+K23+K26+K29)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L1">
        <f>SUM(L2+L11+L15+L19+L23+L26+L29)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</rrc>
  <rrc rId="115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Grynieji pinigai ir indėliai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202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</rrc>
  <rrc rId="115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Grynieji pinigai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203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Grynieji pinigai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204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 xml:space="preserve">Pervedamieji indėliai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205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Trumpalaikiai 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206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Ilgalaikiai 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207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fmt sheetId="7" sqref="F1" start="0" length="0">
      <dxf>
        <font>
          <strike/>
          <color rgb="FFFF0000"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>Kiti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208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Kiti trumpalaikiai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209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 xml:space="preserve">Kiti ilgalaikiai indėliai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210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r>
            <t>Vertybiniai popieriai (įsigyti iš rezidentų)</t>
          </r>
          <r>
            <rPr>
              <strike/>
              <sz val="10"/>
              <color rgb="FFFF0000"/>
              <rFont val="Times New Roman Baltic"/>
              <charset val="186"/>
            </rPr>
            <t/>
          </r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211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r>
            <t>Vertybiniai popieriai (įsigyti iš rezidentų)</t>
          </r>
          <r>
            <rPr>
              <strike/>
              <sz val="10"/>
              <color rgb="FFFF0000"/>
              <rFont val="Times New Roman Baltic"/>
              <charset val="186"/>
            </rPr>
            <t/>
          </r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212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Trumpalaikiai vertybiniai popieriai (įsigyti iš 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213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Ilgalaikiai vertybiniai popieriai (įsigyti iš 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214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Išvestinės finansinės priemonės (įsigytos iš rezidentų)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215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5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Išvestinės finansinės priemonės (įsigytos iš rezidentų)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216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J2+J3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K2+K3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L2+L3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Trumpalaikės išvestinės finansinės priemonės (įsigytos iš 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217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Ilgalaikės išvestinės finansinės priemonės (įsigytos iš 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218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Paskolos (suteiktos rezidentams)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219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Paskolos (suteiktos rezidentams)</t>
        </is>
      </nc>
      <ndxf>
        <font>
          <name val="Times New Roman Baltic"/>
          <family val="1"/>
        </font>
        <alignment vertical="top" wrapText="1"/>
        <border outline="0">
          <bottom style="hair">
            <color indexed="64"/>
          </bottom>
        </border>
      </ndxf>
    </rcc>
    <rcc rId="0" sId="7" dxf="1">
      <nc r="H1">
        <v>220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5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Trumpalaikės paskolos (suteiktos rezidentams)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Ilgalaikės paskolos (suteiktos rezidentams)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Akcijos (įsigytos iš rezidentų)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Akcijos (įsigytos iš rezidentų)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 xml:space="preserve">Akcijos (įsigytos iš rezidentų)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Draudimo techniniai atidėjiniai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Draudimo techniniai atidėjiniai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Draudimo techniniai atidėjiniai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</rrc>
  <rrc rId="115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mokėtinos sumos (suteiktos)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229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mokėtinos sumos (suteiktos)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J2+J3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K2+K3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L2+L3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Kitos trumpalaikės mokėtinos sumos (suteiktos)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Kitos ilgalaikės mokėtinos sumos (suteiktos)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font>
          <i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i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i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Užsienio finansinio turto padidėjimo išlaidos (investavimas į nerezidentus išlaidos)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SUM(I2+I11+I15+I19+I23+I26+I29)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SUM(J2+J11+J15+J19+J23+J26+J29)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SUM(K2+K11+K15+K19+K23+K26+K29)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SUM(L2+L11+L15+L19+L23+L26+L29)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Grynieji pinigai ir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Grynieji pinigai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Grynieji pinigai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5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Trumpalaikiai 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Ilgalaikiai 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239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5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Kiti trumpalaikiai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Kiti ilgalaikiai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Vertybiniai popieriai (įsigyti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Vertybiniai popieriai (įsigyti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6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Trumpalaikiai vertybiniai popieriai (įsigyti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Ilgalaikiai  vertybiniai popieriai (įsigyti iš nerezidentų)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246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Išvestinės finansinės priemonės (įsigytos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Išvestinės finansinės priemonės (įsigytos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J2+J3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K2+K3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L2+L3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Trumpalaikės išvestinės finansinės priemonės (įsigytos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249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Ilgalaikės išvestinės finansinės priemonės (įsigytos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Paskolos (suteiktos nerezidentams)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Paskolos (suteiktos nerezidentams)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Trumpalaikės paskolos (suteiktos nerezidentams)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G1" t="inlineStr">
        <is>
          <t>Ilgalaikės paskolos (suteiktos nerezidentams)</t>
        </is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H1">
        <v>254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Akcijos (įsigytos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Akcijos (įsigytos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Akcijos (įsigytos iš nerezidentų)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Draudimo techniniai atidėjiniai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Draudimo techniniai atidėjiniai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259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 xml:space="preserve">Draudimo techniniai atidėjiniai </t>
        </is>
      </nc>
      <ndxf>
        <alignment vertical="top" wrapText="1"/>
        <border outline="0">
          <top style="hair">
            <color indexed="64"/>
          </top>
        </border>
      </ndxf>
    </rcc>
    <rcc rId="0" sId="7" dxf="1">
      <nc r="H1">
        <v>260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mokėtinos sumos (suteiktos)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mokėtinos sumos (suteiktos)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J2+J3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K2+K3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L2+L3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Kitos trumpalaikės mokėtinos sumos (suteiktos)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Kitos ilgalaikės mokėtinos sumos (suteiktos)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3</v>
      </nc>
      <n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fmt sheetId="7" sqref="C1" start="0" length="0">
      <dxf>
        <font>
          <b/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font>
          <b/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font>
          <b/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Finansinių įsipareigojimų vykdymo išlaidos (grąžintos skolos) </t>
        </is>
      </nc>
      <ndxf>
        <font>
          <b/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SUM(I2+I34)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SUM(J2+J34)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SUM(K2+K34)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SUM(L2+L34)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Vidaus finansinių įsipareigojimų vykdymo išlaidos ( kreditoriams rezidentams grąžintos skolos)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SUM(I2+I11+I15+I19+I23+I26+I29)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SUM(J2+J11+J15+J19+J23+J26+J29)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SUM(K2+K11+K15+K19+K23+K26+K29)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SUM(L2+L11+L15+L19+L23+L26+L29)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Grynieji pinigai ir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SUM(I2+I4+I7)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SUM(J2+J4+J7)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SUM(K2+K4+K7)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SUM(L2+L4+L7)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Grynieji pinigai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Grynieji pinigai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269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Trumpalaikiai 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Ilgalaikiai 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Kiti trumpalaikiai indėlai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Kiti ilgalaikiai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Vertybiniai popieriai (išpirkti)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Vertybiniai popieriai (išpirkti)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6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Trumpalaikiai vertybiniai popieriai (išpirkti)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278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Ilgalaikiai vertybiniai popieriai (išpirkti)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279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Išvestinės finansinės priemonės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top style="hair">
            <color indexed="64"/>
          </top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>Išvestinės finansinės priemonės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J2+J3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K2+K3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L2+L3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Trumpalaikės išvestinės finansinės priemonės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Ilgalaikės išvestinės finansinės priemonės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Paskolos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Paskolos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Trumpalaikės paskolos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Ilgalaikės  paskolos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Akcijos  (išpirktos)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 xml:space="preserve">Akcijos  (išpirktos)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289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6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r>
            <t>Akcijos (išpirktos)</t>
          </r>
          <r>
            <rPr>
              <sz val="10"/>
              <rFont val="Times New Roman Baltic"/>
              <family val="1"/>
              <charset val="186"/>
            </rPr>
            <t/>
          </r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Draudimo techniniai atidėjiniai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Draudimo techniniai atidėjiniai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Draudimo techniniai atidėjiniai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mokėtinos sumos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mokėtinos sumos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J2+J3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K2+K3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L2+L3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Kitos trumpalaikės mokėtinos sumos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Kitos ilgalaikės mokėtinos sumos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D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Užsienio finansinių įsipareigojimų vykdymo išlaidos (kreditoriams nerezidentams grąžintos skolos)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SUM(I2+I11+I15+I19+I23+I26+I29)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SUM(J2+J11+J15+J19+J23+J26+J29)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SUM(K2+K11+K15+K19+K23+K26+K29)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SUM(L2+L11+L15+L19+L23+L26+L29)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Grynieji pinigai ir indėliai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299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Grynieji pinigai ir indėliai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300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SUM(L2:L2)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M1">
        <f>SUM(M2:M2)</f>
      </nc>
      <ndxf>
        <numFmt numFmtId="164" formatCode="0.0"/>
        <fill>
          <patternFill patternType="solid">
            <bgColor rgb="FFFF0000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N1">
        <f>SUM(N2:N2)</f>
      </nc>
      <ndxf>
        <numFmt numFmtId="164" formatCode="0.0"/>
        <fill>
          <patternFill patternType="solid">
            <bgColor rgb="FFFF0000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O1">
        <f>SUM(O2:O2)</f>
      </nc>
      <ndxf>
        <numFmt numFmtId="164" formatCode="0.0"/>
        <fill>
          <patternFill patternType="solid">
            <bgColor rgb="FFFF0000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P1">
        <f>SUM(P2:P2)</f>
      </nc>
      <ndxf>
        <numFmt numFmtId="164" formatCode="0.0"/>
        <fill>
          <patternFill patternType="solid">
            <bgColor rgb="FFFF0000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Grynieji pinigai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301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302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Trumpalaikiai 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303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Ilgalaikiai pervedamieji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304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305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Kiti trumpalaikiai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306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1</v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Kiti ilgalaikiai indėliai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</border>
      </ndxf>
    </rcc>
    <rcc rId="0" sId="7" dxf="1">
      <nc r="H1">
        <v>307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dxf>
    </rfmt>
    <rfmt sheetId="7" sqref="J1" start="0" length="0">
      <dxf>
        <numFmt numFmtId="164" formatCode="0.0"/>
        <alignment horizontal="right" vertical="center" wrapText="1"/>
        <border outline="0">
          <top style="hair">
            <color indexed="64"/>
          </top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dxf>
    </rfmt>
  </rrc>
  <rrc rId="116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D1">
        <v>2</v>
      </nc>
      <ndxf>
        <alignment vertical="top" wrapText="1"/>
        <border outline="0">
          <top style="hair">
            <color indexed="64"/>
          </top>
        </border>
      </ndxf>
    </rcc>
    <rfmt sheetId="7" sqref="E1" start="0" length="0">
      <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</border>
      </dxf>
    </rfmt>
    <rcc rId="0" sId="7" dxf="1">
      <nc r="G1" t="inlineStr">
        <is>
          <t>Vertybiniai popieriai (išpirkti)</t>
        </is>
      </nc>
      <ndxf>
        <alignment vertical="top" wrapText="1"/>
        <border outline="0">
          <top style="hair">
            <color indexed="64"/>
          </top>
        </border>
      </ndxf>
    </rcc>
    <rcc rId="0" sId="7" dxf="1">
      <nc r="H1">
        <v>308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top style="hair">
            <color indexed="64"/>
          </top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</rrc>
  <rrc rId="116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Vertybiniai popieriai (išpirkti)</t>
        </is>
      </nc>
      <ndxf>
        <alignment vertical="top" wrapText="1"/>
        <border outline="0">
          <top style="hair">
            <color indexed="64"/>
          </top>
        </border>
      </ndxf>
    </rcc>
    <rcc rId="0" sId="7" dxf="1">
      <nc r="H1">
        <v>309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2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Trumpalaikiai vertybiniai popieriai (išpirkti)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D1">
        <v>2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E1">
        <v>1</v>
      </nc>
      <ndxf>
        <alignment vertical="top" wrapText="1"/>
      </ndxf>
    </rcc>
    <rcc rId="0" sId="7" dxf="1">
      <nc r="F1">
        <v>2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7" dxf="1">
      <nc r="G1" t="inlineStr">
        <is>
          <t>Ilgalaikiai vertybiniai popieriai (išpirkti)</t>
        </is>
      </nc>
      <ndxf>
        <font>
          <name val="Times New Roman Baltic"/>
          <family val="1"/>
        </font>
        <alignment vertical="top" wrapText="1"/>
      </ndxf>
    </rcc>
    <rcc rId="0" sId="7" dxf="1">
      <nc r="H1">
        <v>311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Išvestinės finansinės priemonės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Išvestinės finansinės priemonės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I2+I3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J2+J3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K2+K3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L2+L3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Trumpalaikės išvestinės finansinės priemonės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3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Ilgalaikės išvestinės finansinės priemonės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Paskolos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>Paskolos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6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Trumpalaikės paskolos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4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Ilgalaikės paskolos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319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Akcijos  (išpirktos)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bottom style="hair">
            <color indexed="64"/>
          </bottom>
        </border>
      </dxf>
    </rfmt>
    <rcc rId="0" sId="7" dxf="1">
      <nc r="G1" t="inlineStr">
        <is>
          <t xml:space="preserve">Akcijos  (išpirktos)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321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bottom style="hair">
            <color indexed="64"/>
          </bottom>
        </border>
      </ndxf>
    </rcc>
  </rrc>
  <rrc rId="116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5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 xml:space="preserve">Akcijos  (išpirktos) 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322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Draudimo techniniai atidėjiniai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323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Draudimo techniniai atidėjiniai </t>
        </is>
      </nc>
      <ndxf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324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D1">
        <v>6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</border>
      </ndxf>
    </rcc>
    <rcc rId="0" sId="7" dxf="1">
      <nc r="G1" t="inlineStr">
        <is>
          <t xml:space="preserve">Draudimo techniniai atidėjiniai </t>
        </is>
      </nc>
      <ndxf>
        <alignment vertical="top" wrapText="1"/>
      </ndxf>
    </rcc>
    <rcc rId="0" sId="7" dxf="1">
      <nc r="H1">
        <v>325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E1" start="0" length="0">
      <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>Kitos mokėtinos sumos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326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I2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J2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K1">
        <f>K2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L2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</border>
      </ndxf>
    </rcc>
    <rfmt sheetId="7" sqref="F1" start="0" length="0">
      <dxf>
        <alignment horizontal="center" vertical="top" wrapText="1"/>
        <border outline="0">
          <right style="hair">
            <color indexed="64"/>
          </right>
        </border>
      </dxf>
    </rfmt>
    <rcc rId="0" sId="7" dxf="1">
      <nc r="G1" t="inlineStr">
        <is>
          <t>Kitos mokėtinos sumos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327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SUM(I2:I3)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SUM(J2:J3)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SUM(K2:K3)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SUM(L2:L3)</f>
      </nc>
      <ndxf>
        <numFmt numFmtId="164" formatCode="0.0"/>
        <fill>
          <patternFill patternType="solid">
            <bgColor indexed="41"/>
          </patternFill>
        </fill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1</v>
      </nc>
      <ndxf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Kitos trumpalaikės mokėtinos sumos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328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</border>
      </dxf>
    </rfmt>
    <rfmt sheetId="7" sqref="L1" start="0" length="0">
      <dxf>
        <numFmt numFmtId="164" formatCode="0.0"/>
        <alignment horizontal="right" vertical="center" wrapText="1"/>
        <border outline="0">
          <left style="hair">
            <color indexed="64"/>
          </left>
          <right style="hair">
            <color indexed="64"/>
          </right>
        </border>
      </dxf>
    </rfmt>
  </rrc>
  <rrc rId="116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A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B1">
        <v>3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ndxf>
    </rcc>
    <rcc rId="0" sId="7" dxf="1">
      <nc r="C1">
        <v>2</v>
      </nc>
      <ndxf>
        <font>
          <name val="Times New Roman Baltic"/>
          <family val="1"/>
        </font>
        <alignment vertical="top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D1">
        <v>7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E1">
        <v>1</v>
      </nc>
      <ndxf>
        <font>
          <name val="Times New Roman Baltic"/>
          <family val="1"/>
        </font>
        <alignment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F1">
        <v>2</v>
      </nc>
      <ndxf>
        <font>
          <name val="Times New Roman Baltic"/>
          <family val="1"/>
        </font>
        <alignment horizontal="center" vertical="top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G1" t="inlineStr">
        <is>
          <t>Kitos ilgalaikės mokėtinos sumos (grąžintos)</t>
        </is>
      </nc>
      <ndxf>
        <font>
          <name val="Times New Roman Baltic"/>
          <family val="1"/>
        </font>
        <alignment vertical="top" wrapText="1"/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329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7" sqref="I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J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K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L1" start="0" length="0">
      <dxf>
        <numFmt numFmtId="164" formatCode="0.0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16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A1" start="0" length="0">
      <dxf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dxf>
    </rfmt>
    <rfmt sheetId="7" sqref="B1" start="0" length="0">
      <dxf>
        <border outline="0">
          <left style="hair">
            <color indexed="64"/>
          </left>
          <top style="hair">
            <color indexed="64"/>
          </top>
          <bottom style="hair">
            <color indexed="64"/>
          </bottom>
        </border>
      </dxf>
    </rfmt>
    <rfmt sheetId="7" sqref="C1" start="0" length="0">
      <dxf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D1" start="0" length="0">
      <dxf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E1" start="0" length="0">
      <dxf>
        <border outline="0">
          <top style="hair">
            <color indexed="64"/>
          </top>
          <bottom style="hair">
            <color indexed="64"/>
          </bottom>
        </border>
      </dxf>
    </rfmt>
    <rfmt sheetId="7" sqref="F1" start="0" length="0">
      <dxf>
        <alignment horizontal="center" vertical="top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7" dxf="1">
      <nc r="G1" t="inlineStr">
        <is>
          <t xml:space="preserve">IŠ VISO </t>
        </is>
      </nc>
      <ndxf>
        <font>
          <b/>
          <name val="Times New Roman Baltic"/>
          <family val="1"/>
        </font>
        <border outline="0">
          <top style="hair">
            <color indexed="64"/>
          </top>
          <bottom style="hair">
            <color indexed="64"/>
          </bottom>
        </border>
      </ndxf>
    </rcc>
    <rcc rId="0" sId="7" dxf="1">
      <nc r="H1">
        <v>330</v>
      </nc>
      <n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I1">
        <f>SUM(#REF!+#REF!)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J1">
        <f>SUM(#REF!+#REF!)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K1">
        <f>SUM(#REF!+#REF!)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7" dxf="1">
      <nc r="L1">
        <f>SUM(#REF!+#REF!)</f>
      </nc>
      <ndxf>
        <font>
          <name val="Times New Roman Baltic"/>
          <family val="1"/>
        </font>
        <numFmt numFmtId="164" formatCode="0.0"/>
        <fill>
          <patternFill patternType="solid">
            <bgColor indexed="41"/>
          </patternFill>
        </fill>
        <alignment horizontal="right" vertical="center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6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fmt sheetId="7" sqref="G1" start="0" length="0">
      <dxf>
        <font>
          <b/>
          <name val="Times New Roman Baltic"/>
          <family val="1"/>
        </font>
      </dxf>
    </rfmt>
    <rfmt sheetId="7" sqref="H1" start="0" length="0">
      <dxf>
        <font>
          <sz val="8"/>
          <name val="Times New Roman Baltic"/>
          <family val="1"/>
        </font>
        <alignment horizontal="center" vertical="center" wrapText="1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7" sqref="I1" start="0" length="0">
      <dxf>
        <font>
          <name val="Times New Roman Baltic"/>
          <family val="1"/>
        </font>
        <numFmt numFmtId="164" formatCode="0.0"/>
        <alignment horizontal="right" vertical="center"/>
        <border outline="0">
          <top style="hair">
            <color indexed="64"/>
          </top>
        </border>
      </dxf>
    </rfmt>
    <rfmt sheetId="7" sqref="J1" start="0" length="0">
      <dxf>
        <font>
          <name val="Times New Roman Baltic"/>
          <family val="1"/>
        </font>
        <numFmt numFmtId="164" formatCode="0.0"/>
        <alignment horizontal="right" vertical="center"/>
      </dxf>
    </rfmt>
    <rfmt sheetId="7" sqref="K1" start="0" length="0">
      <dxf>
        <font>
          <name val="Times New Roman Baltic"/>
          <family val="1"/>
        </font>
        <numFmt numFmtId="164" formatCode="0.0"/>
        <alignment horizontal="right" vertical="center"/>
      </dxf>
    </rfmt>
    <rfmt sheetId="7" sqref="L1" start="0" length="0">
      <dxf>
        <font>
          <name val="Times New Roman Baltic"/>
          <family val="1"/>
        </font>
        <numFmt numFmtId="164" formatCode="0.0"/>
        <alignment horizontal="right" vertical="center"/>
      </dxf>
    </rfmt>
  </rrc>
  <rrc rId="116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D1" start="0" length="0">
      <dxf>
        <border outline="0">
          <bottom style="hair">
            <color indexed="64"/>
          </bottom>
        </border>
      </dxf>
    </rfmt>
    <rfmt sheetId="7" sqref="E1" start="0" length="0">
      <dxf>
        <border outline="0">
          <bottom style="hair">
            <color indexed="64"/>
          </bottom>
        </border>
      </dxf>
    </rfmt>
    <rfmt sheetId="7" sqref="F1" start="0" length="0">
      <dxf>
        <alignment horizontal="center" vertical="top"/>
        <border outline="0">
          <bottom style="hair">
            <color indexed="64"/>
          </bottom>
        </border>
      </dxf>
    </rfmt>
    <rfmt sheetId="7" sqref="G1" start="0" length="0">
      <dxf>
        <font>
          <b/>
          <name val="Times New Roman Baltic"/>
          <family val="1"/>
        </font>
        <border outline="0">
          <bottom style="hair">
            <color indexed="64"/>
          </bottom>
        </border>
      </dxf>
    </rfmt>
    <rfmt sheetId="7" sqref="H1" start="0" length="0">
      <dxf>
        <font>
          <sz val="8"/>
          <name val="Times New Roman Baltic"/>
          <family val="1"/>
        </font>
        <alignment horizontal="center" vertical="center" wrapText="1"/>
      </dxf>
    </rfmt>
    <rfmt sheetId="7" sqref="I1" start="0" length="0">
      <dxf>
        <font>
          <name val="Times New Roman Baltic"/>
          <family val="1"/>
        </font>
        <numFmt numFmtId="164" formatCode="0.0"/>
        <alignment horizontal="right" vertical="center"/>
        <border outline="0">
          <bottom style="hair">
            <color indexed="64"/>
          </bottom>
        </border>
      </dxf>
    </rfmt>
    <rfmt sheetId="7" sqref="J1" start="0" length="0">
      <dxf>
        <font>
          <name val="Times New Roman Baltic"/>
          <family val="1"/>
        </font>
        <numFmt numFmtId="164" formatCode="0.0"/>
        <alignment horizontal="right" vertical="center"/>
      </dxf>
    </rfmt>
    <rfmt sheetId="7" sqref="K1" start="0" length="0">
      <dxf>
        <font>
          <name val="Times New Roman Baltic"/>
          <family val="1"/>
        </font>
        <numFmt numFmtId="164" formatCode="0.0"/>
        <alignment horizontal="right" vertical="center"/>
        <border outline="0">
          <bottom style="hair">
            <color indexed="64"/>
          </bottom>
        </border>
      </dxf>
    </rfmt>
    <rfmt sheetId="7" sqref="L1" start="0" length="0">
      <dxf>
        <font>
          <name val="Times New Roman Baltic"/>
          <family val="1"/>
        </font>
        <numFmt numFmtId="164" formatCode="0.0"/>
        <alignment horizontal="right" vertical="center"/>
        <border outline="0">
          <bottom style="hair">
            <color indexed="64"/>
          </bottom>
        </border>
      </dxf>
    </rfmt>
  </rrc>
  <rrc rId="116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A1" start="0" length="0">
      <dxf>
        <alignment vertical="center"/>
      </dxf>
    </rfmt>
    <rfmt sheetId="7" sqref="B1" start="0" length="0">
      <dxf>
        <alignment vertical="center"/>
      </dxf>
    </rfmt>
    <rfmt sheetId="7" sqref="C1" start="0" length="0">
      <dxf>
        <alignment vertical="center"/>
      </dxf>
    </rfmt>
    <rcc rId="0" sId="7" dxf="1">
      <nc r="D1" t="inlineStr">
        <is>
          <t xml:space="preserve">      (įstaigos vadovo ar jo įgalioto asmens pareigų  pavadinimas)</t>
        </is>
      </nc>
      <ndxf>
        <font>
          <sz val="8"/>
          <name val="Times New Roman Baltic"/>
          <family val="1"/>
        </font>
        <alignment vertical="top"/>
      </ndxf>
    </rcc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2"/>
          <charset val="186"/>
          <scheme val="none"/>
        </font>
      </dxf>
    </rfmt>
    <rcc rId="0" sId="7" dxf="1">
      <nc r="I1" t="inlineStr">
        <is>
          <t>(parašas)</t>
        </is>
      </nc>
      <ndxf>
        <font>
          <vertAlign val="superscript"/>
          <sz val="12"/>
          <name val="Times New Roman"/>
          <family val="1"/>
        </font>
        <alignment horizontal="center" vertical="top"/>
      </ndxf>
    </rcc>
    <rcc rId="0" sId="7" dxf="1">
      <nc r="K1" t="inlineStr">
        <is>
          <t>(vardas ir pavardė)</t>
        </is>
      </nc>
      <ndxf>
        <font>
          <vertAlign val="superscript"/>
          <sz val="12"/>
          <name val="Times New Roman"/>
          <family val="1"/>
        </font>
        <alignment horizontal="center" vertical="top"/>
      </ndxf>
    </rcc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6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  <rfmt sheetId="7" sqref="I1" start="0" length="0">
      <dxf>
        <font>
          <vertAlign val="superscript"/>
          <name val="Times New Roman"/>
          <family val="1"/>
        </font>
        <alignment horizontal="center" vertical="top"/>
      </dxf>
    </rfmt>
    <rfmt sheetId="7" sqref="K1" start="0" length="0">
      <dxf>
        <font>
          <vertAlign val="superscript"/>
          <name val="Times New Roman"/>
          <family val="1"/>
        </font>
        <alignment horizontal="center" vertical="top"/>
      </dxf>
    </rfmt>
    <rfmt sheetId="7" sqref="L1" start="0" length="0">
      <dxf>
        <font>
          <vertAlign val="superscript"/>
          <name val="Times New Roman"/>
          <family val="1"/>
        </font>
        <alignment horizontal="center" vertical="top"/>
      </dxf>
    </rfmt>
  </rrc>
  <rrc rId="116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D1" start="0" length="0">
      <dxf>
        <border outline="0">
          <bottom style="hair">
            <color indexed="64"/>
          </bottom>
        </border>
      </dxf>
    </rfmt>
    <rfmt sheetId="7" sqref="E1" start="0" length="0">
      <dxf>
        <border outline="0">
          <bottom style="hair">
            <color indexed="64"/>
          </bottom>
        </border>
      </dxf>
    </rfmt>
    <rfmt sheetId="7" sqref="F1" start="0" length="0">
      <dxf>
        <alignment horizontal="center" vertical="top"/>
        <border outline="0">
          <bottom style="hair">
            <color indexed="64"/>
          </bottom>
        </border>
      </dxf>
    </rfmt>
    <rfmt sheetId="7" sqref="G1" start="0" length="0">
      <dxf>
        <border outline="0">
          <bottom style="hair">
            <color indexed="64"/>
          </bottom>
        </border>
      </dxf>
    </rfmt>
    <rfmt sheetId="7" sqref="I1" start="0" length="0">
      <dxf>
        <font>
          <vertAlign val="superscript"/>
          <name val="Times New Roman"/>
          <family val="1"/>
        </font>
        <alignment horizontal="center" vertical="top"/>
      </dxf>
    </rfmt>
    <rfmt sheetId="7" sqref="K1" start="0" length="0">
      <dxf>
        <font>
          <vertAlign val="superscript"/>
          <name val="Times New Roman"/>
          <family val="1"/>
        </font>
        <alignment horizontal="center" vertical="top"/>
        <border outline="0">
          <bottom style="hair">
            <color indexed="64"/>
          </bottom>
        </border>
      </dxf>
    </rfmt>
    <rfmt sheetId="7" sqref="L1" start="0" length="0">
      <dxf>
        <font>
          <vertAlign val="superscript"/>
          <name val="Times New Roman"/>
          <family val="1"/>
        </font>
        <alignment horizontal="center" vertical="top"/>
        <border outline="0">
          <bottom style="hair">
            <color indexed="64"/>
          </bottom>
        </border>
      </dxf>
    </rfmt>
  </rrc>
  <rrc rId="116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7" dxf="1">
      <nc r="D1" t="inlineStr">
        <is>
          <t xml:space="preserve">  (vyriausiasis buhalteris (buhalteris)/centralizuotos apskaitos įstaigos vadovas arba jo įgaliotas asmuo</t>
        </is>
      </nc>
      <ndxf>
        <font>
          <sz val="8"/>
          <name val="Times New Roman Baltic"/>
          <family val="1"/>
        </font>
        <alignment horizontal="center" vertical="top" wrapText="1"/>
        <border outline="0">
          <top style="hair">
            <color indexed="64"/>
          </top>
        </border>
      </ndxf>
    </rcc>
    <rfmt sheetId="7" s="1" sqref="E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F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G1" start="0" length="0">
      <dxf>
        <font>
          <sz val="10"/>
          <color auto="1"/>
          <name val="Arial"/>
          <family val="1"/>
          <charset val="186"/>
          <scheme val="none"/>
        </font>
      </dxf>
    </rfmt>
    <rfmt sheetId="7" s="1" sqref="H1" start="0" length="0">
      <dxf>
        <font>
          <sz val="10"/>
          <color auto="1"/>
          <name val="Arial"/>
          <family val="2"/>
          <charset val="186"/>
          <scheme val="none"/>
        </font>
        <alignment horizontal="center"/>
      </dxf>
    </rfmt>
    <rcc rId="0" sId="7" dxf="1">
      <nc r="I1" t="inlineStr">
        <is>
          <t>(parašas)</t>
        </is>
      </nc>
      <ndxf>
        <font>
          <vertAlign val="superscript"/>
          <sz val="12"/>
          <name val="Times New Roman"/>
          <family val="1"/>
        </font>
        <alignment horizontal="center" vertical="top"/>
        <border outline="0">
          <top style="hair">
            <color indexed="64"/>
          </top>
        </border>
      </ndxf>
    </rcc>
    <rcc rId="0" sId="7" dxf="1">
      <nc r="K1" t="inlineStr">
        <is>
          <t>(vardas ir pavardė)</t>
        </is>
      </nc>
      <ndxf>
        <font>
          <vertAlign val="superscript"/>
          <sz val="12"/>
          <name val="Times New Roman"/>
          <family val="1"/>
        </font>
        <alignment horizontal="center" vertical="top"/>
      </ndxf>
    </rcc>
    <rfmt sheetId="7" s="1" sqref="L1" start="0" length="0">
      <dxf>
        <font>
          <sz val="10"/>
          <color auto="1"/>
          <name val="Arial"/>
          <family val="1"/>
          <charset val="186"/>
          <scheme val="none"/>
        </font>
      </dxf>
    </rfmt>
  </rrc>
  <rrc rId="116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6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6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6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7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8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19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0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1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2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3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4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5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69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0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1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2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3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4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5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6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7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1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2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3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4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5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6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7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8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89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rc rId="12790" sId="7" ref="A1:XFD1" action="deleteRow">
    <rfmt sheetId="7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Baltic"/>
          <family val="1"/>
          <charset val="186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7" sqref="F1" start="0" length="0">
      <dxf>
        <alignment horizontal="center" vertical="top"/>
      </dxf>
    </rfmt>
  </rrc>
  <ris rId="12791" sheetId="10" name="[S13 forma+2 - Copy.xlsx]Lapas6" sheetPosition="4"/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MK!$19:$29</formula>
    <oldFormula>MK!$19:$29</oldFormula>
  </rdn>
  <rdn rId="0" localSheetId="4" customView="1" name="Z_AB76119C_598D_4DE6_83B4_ADE280D3AF99_.wvu.Cols" hidden="1" oldHidden="1">
    <formula>MK!$M:$P</formula>
    <oldFormula>MK!$M:$P</oldFormula>
  </rdn>
  <rdn rId="0" localSheetId="6" customView="1" name="Z_AB76119C_598D_4DE6_83B4_ADE280D3AF99_.wvu.Cols" hidden="1" oldHidden="1">
    <formula>'00'!$M:$P</formula>
  </rdn>
  <rdn rId="0" localSheetId="7" customView="1" name="Z_AB76119C_598D_4DE6_83B4_ADE280D3AF99_.wvu.Cols" hidden="1" oldHidden="1">
    <formula>Lapas3!$M:$P</formula>
  </rdn>
  <rcv guid="{AB76119C-598D-4DE6-83B4-ADE280D3AF99}" action="add"/>
  <rsnm rId="12802" sheetId="6" oldName="[S13 forma+2 - Copy.xlsx]Lapas2" newName="[S13 forma+2 - Copy.xlsx]00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76119C-598D-4DE6-83B4-ADE280D3AF99}" action="delete"/>
  <rdn rId="0" localSheetId="1" customView="1" name="Z_AB76119C_598D_4DE6_83B4_ADE280D3AF99_.wvu.PrintTitles" hidden="1" oldHidden="1">
    <formula>'f2'!$19:$25</formula>
    <oldFormula>'f2'!$19:$25</oldFormula>
  </rdn>
  <rdn rId="0" localSheetId="1" customView="1" name="Z_AB76119C_598D_4DE6_83B4_ADE280D3AF99_.wvu.Cols" hidden="1" oldHidden="1">
    <formula>'f2'!$M:$P</formula>
    <oldFormula>'f2'!$M:$P</oldFormula>
  </rdn>
  <rdn rId="0" localSheetId="2" customView="1" name="Z_AB76119C_598D_4DE6_83B4_ADE280D3AF99_.wvu.PrintTitles" hidden="1" oldHidden="1">
    <formula>'f2 (2)'!$19:$25</formula>
    <oldFormula>'f2 (2)'!$19:$25</oldFormula>
  </rdn>
  <rdn rId="0" localSheetId="2" customView="1" name="Z_AB76119C_598D_4DE6_83B4_ADE280D3AF99_.wvu.Cols" hidden="1" oldHidden="1">
    <formula>'f2 (2)'!$M:$P</formula>
    <oldFormula>'f2 (2)'!$M:$P</oldFormula>
  </rdn>
  <rdn rId="0" localSheetId="3" customView="1" name="Z_AB76119C_598D_4DE6_83B4_ADE280D3AF99_.wvu.PrintTitles" hidden="1" oldHidden="1">
    <formula>'f2 (3)'!$19:$25</formula>
    <oldFormula>'f2 (3)'!$19:$25</oldFormula>
  </rdn>
  <rdn rId="0" localSheetId="3" customView="1" name="Z_AB76119C_598D_4DE6_83B4_ADE280D3AF99_.wvu.Cols" hidden="1" oldHidden="1">
    <formula>'f2 (3)'!$M:$P</formula>
    <oldFormula>'f2 (3)'!$M:$P</oldFormula>
  </rdn>
  <rdn rId="0" localSheetId="4" customView="1" name="Z_AB76119C_598D_4DE6_83B4_ADE280D3AF99_.wvu.PrintTitles" hidden="1" oldHidden="1">
    <formula>MK!$19:$29</formula>
    <oldFormula>MK!$19:$29</oldFormula>
  </rdn>
  <rdn rId="0" localSheetId="4" customView="1" name="Z_AB76119C_598D_4DE6_83B4_ADE280D3AF99_.wvu.Cols" hidden="1" oldHidden="1">
    <formula>MK!$M:$P</formula>
    <oldFormula>MK!$M:$P</oldFormula>
  </rdn>
  <rdn rId="0" localSheetId="6" customView="1" name="Z_AB76119C_598D_4DE6_83B4_ADE280D3AF99_.wvu.Cols" hidden="1" oldHidden="1">
    <formula>'00'!$M:$P</formula>
    <oldFormula>'00'!$M:$P</oldFormula>
  </rdn>
  <rdn rId="0" localSheetId="7" customView="1" name="Z_AB76119C_598D_4DE6_83B4_ADE280D3AF99_.wvu.Cols" hidden="1" oldHidden="1">
    <formula>Lapas3!$M:$P</formula>
    <oldFormula>Lapas3!$M:$P</oldFormula>
  </rdn>
  <rcv guid="{AB76119C-598D-4DE6-83B4-ADE280D3AF9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1A5F43E-F056-4B0F-BA27-A2C9A328B44B}" name="Admin" id="-949710333" dateTime="2019-04-08T14:31:32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24" t="s">
        <v>176</v>
      </c>
      <c r="K1" s="325"/>
      <c r="L1" s="325"/>
      <c r="M1" s="14"/>
    </row>
    <row r="2" spans="1:16" ht="14.25" customHeight="1">
      <c r="H2" s="122"/>
      <c r="I2"/>
      <c r="J2" s="325"/>
      <c r="K2" s="325"/>
      <c r="L2" s="325"/>
      <c r="M2" s="14"/>
    </row>
    <row r="3" spans="1:16" ht="13.5" customHeight="1">
      <c r="H3" s="21"/>
      <c r="I3" s="122"/>
      <c r="J3" s="325"/>
      <c r="K3" s="325"/>
      <c r="L3" s="325"/>
      <c r="M3" s="14"/>
    </row>
    <row r="4" spans="1:16" ht="14.25" customHeight="1">
      <c r="G4" s="13" t="s">
        <v>146</v>
      </c>
      <c r="H4" s="122"/>
      <c r="I4"/>
      <c r="J4" s="325"/>
      <c r="K4" s="325"/>
      <c r="L4" s="325"/>
      <c r="M4" s="14"/>
      <c r="N4" s="73"/>
      <c r="O4" s="73"/>
    </row>
    <row r="5" spans="1:16" ht="12" customHeight="1">
      <c r="H5" s="123"/>
      <c r="I5"/>
      <c r="J5" s="325"/>
      <c r="K5" s="325"/>
      <c r="L5" s="325"/>
      <c r="M5" s="14"/>
    </row>
    <row r="6" spans="1:16" ht="9.75" customHeight="1">
      <c r="G6" s="341"/>
      <c r="H6" s="342"/>
      <c r="I6" s="342"/>
      <c r="J6" s="342"/>
      <c r="K6" s="342"/>
      <c r="L6" s="20"/>
      <c r="M6" s="5"/>
    </row>
    <row r="7" spans="1:1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5"/>
    </row>
    <row r="8" spans="1:16" ht="14.25" customHeight="1">
      <c r="A8" s="132"/>
      <c r="B8" s="133"/>
      <c r="C8" s="133"/>
      <c r="D8" s="133"/>
      <c r="E8" s="133"/>
      <c r="F8" s="133"/>
      <c r="G8" s="347" t="s">
        <v>161</v>
      </c>
      <c r="H8" s="347"/>
      <c r="I8" s="347"/>
      <c r="J8" s="347"/>
      <c r="K8" s="347"/>
      <c r="L8" s="133"/>
      <c r="M8" s="5"/>
    </row>
    <row r="9" spans="1:16" ht="16.5" customHeight="1">
      <c r="A9" s="345" t="s">
        <v>163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5"/>
      <c r="P9" s="1" t="s">
        <v>154</v>
      </c>
    </row>
    <row r="10" spans="1:16" ht="15.75" customHeight="1">
      <c r="G10" s="346" t="s">
        <v>164</v>
      </c>
      <c r="H10" s="346"/>
      <c r="I10" s="346"/>
      <c r="J10" s="346"/>
      <c r="K10" s="346"/>
      <c r="M10" s="5"/>
    </row>
    <row r="11" spans="1:16" ht="12" customHeight="1">
      <c r="G11" s="348" t="s">
        <v>162</v>
      </c>
      <c r="H11" s="348"/>
      <c r="I11" s="348"/>
      <c r="J11" s="348"/>
      <c r="K11" s="348"/>
    </row>
    <row r="12" spans="1:16" ht="9" customHeight="1"/>
    <row r="13" spans="1:16" ht="12" customHeight="1">
      <c r="B13" s="345" t="s">
        <v>5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</row>
    <row r="14" spans="1:16" ht="12" customHeight="1"/>
    <row r="15" spans="1:16" ht="12.75" customHeight="1">
      <c r="G15" s="346" t="s">
        <v>165</v>
      </c>
      <c r="H15" s="346"/>
      <c r="I15" s="346"/>
      <c r="J15" s="346"/>
      <c r="K15" s="346"/>
    </row>
    <row r="16" spans="1:16" ht="11.25" customHeight="1">
      <c r="G16" s="339" t="s">
        <v>166</v>
      </c>
      <c r="H16" s="339"/>
      <c r="I16" s="339"/>
      <c r="J16" s="339"/>
      <c r="K16" s="339"/>
    </row>
    <row r="17" spans="1:13">
      <c r="D17" s="3"/>
      <c r="E17" s="3"/>
      <c r="F17" s="3"/>
      <c r="G17" s="343"/>
      <c r="H17" s="344"/>
      <c r="I17" s="344"/>
      <c r="J17" s="344"/>
      <c r="K17" s="344"/>
      <c r="L17" s="4"/>
    </row>
    <row r="18" spans="1:13" ht="12" customHeigh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22"/>
      <c r="D22" s="323"/>
      <c r="E22" s="323"/>
      <c r="F22" s="323"/>
      <c r="G22" s="323"/>
      <c r="H22" s="323"/>
      <c r="I22" s="323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40" t="s">
        <v>7</v>
      </c>
      <c r="H25" s="34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20" t="s">
        <v>144</v>
      </c>
      <c r="L27" s="318" t="s">
        <v>168</v>
      </c>
      <c r="M27" s="72"/>
    </row>
    <row r="28" spans="1:13" ht="46.5" customHeight="1">
      <c r="A28" s="331"/>
      <c r="B28" s="332"/>
      <c r="C28" s="332"/>
      <c r="D28" s="332"/>
      <c r="E28" s="332"/>
      <c r="F28" s="332"/>
      <c r="G28" s="334"/>
      <c r="H28" s="336"/>
      <c r="I28" s="135" t="s">
        <v>142</v>
      </c>
      <c r="J28" s="136" t="s">
        <v>141</v>
      </c>
      <c r="K28" s="321"/>
      <c r="L28" s="319"/>
    </row>
    <row r="29" spans="1:13" ht="11.25" customHeight="1">
      <c r="A29" s="312" t="s">
        <v>139</v>
      </c>
      <c r="B29" s="313"/>
      <c r="C29" s="313"/>
      <c r="D29" s="313"/>
      <c r="E29" s="313"/>
      <c r="F29" s="314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05">
        <v>1</v>
      </c>
      <c r="B54" s="306"/>
      <c r="C54" s="306"/>
      <c r="D54" s="306"/>
      <c r="E54" s="306"/>
      <c r="F54" s="307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15">
        <v>1</v>
      </c>
      <c r="B90" s="316"/>
      <c r="C90" s="316"/>
      <c r="D90" s="316"/>
      <c r="E90" s="316"/>
      <c r="F90" s="317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05">
        <v>1</v>
      </c>
      <c r="B131" s="306"/>
      <c r="C131" s="306"/>
      <c r="D131" s="306"/>
      <c r="E131" s="306"/>
      <c r="F131" s="307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05">
        <v>1</v>
      </c>
      <c r="B171" s="306"/>
      <c r="C171" s="306"/>
      <c r="D171" s="306"/>
      <c r="E171" s="306"/>
      <c r="F171" s="307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05">
        <v>1</v>
      </c>
      <c r="B208" s="306"/>
      <c r="C208" s="306"/>
      <c r="D208" s="306"/>
      <c r="E208" s="306"/>
      <c r="F208" s="307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05">
        <v>1</v>
      </c>
      <c r="B247" s="306"/>
      <c r="C247" s="306"/>
      <c r="D247" s="306"/>
      <c r="E247" s="306"/>
      <c r="F247" s="307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05">
        <v>1</v>
      </c>
      <c r="B288" s="306"/>
      <c r="C288" s="306"/>
      <c r="D288" s="306"/>
      <c r="E288" s="306"/>
      <c r="F288" s="307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05">
        <v>1</v>
      </c>
      <c r="B330" s="306"/>
      <c r="C330" s="306"/>
      <c r="D330" s="306"/>
      <c r="E330" s="306"/>
      <c r="F330" s="307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08" t="s">
        <v>133</v>
      </c>
      <c r="L348" s="308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09" t="s">
        <v>175</v>
      </c>
      <c r="E351" s="310"/>
      <c r="F351" s="310"/>
      <c r="G351" s="310"/>
      <c r="H351" s="184"/>
      <c r="I351" s="139" t="s">
        <v>132</v>
      </c>
      <c r="K351" s="308" t="s">
        <v>133</v>
      </c>
      <c r="L351" s="308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B76119C-598D-4DE6-83B4-ADE280D3AF9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428EA34C-FA7D-4C0A-A3C2-9B07997442C4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28"/>
  <sheetViews>
    <sheetView workbookViewId="0">
      <selection activeCell="G26" sqref="G26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690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691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692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693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694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695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AB76119C-598D-4DE6-83B4-ADE280D3AF99}">
      <selection activeCell="G26" sqref="G26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28EA34C-FA7D-4C0A-A3C2-9B07997442C4}">
      <selection activeCell="G26" sqref="G2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24" t="s">
        <v>176</v>
      </c>
      <c r="K1" s="325"/>
      <c r="L1" s="325"/>
      <c r="M1" s="14"/>
    </row>
    <row r="2" spans="1:16" ht="14.25" customHeight="1">
      <c r="H2" s="122"/>
      <c r="I2"/>
      <c r="J2" s="325"/>
      <c r="K2" s="325"/>
      <c r="L2" s="325"/>
      <c r="M2" s="14"/>
    </row>
    <row r="3" spans="1:16" ht="13.5" customHeight="1">
      <c r="H3" s="21"/>
      <c r="I3" s="122"/>
      <c r="J3" s="325"/>
      <c r="K3" s="325"/>
      <c r="L3" s="325"/>
      <c r="M3" s="14"/>
    </row>
    <row r="4" spans="1:16" ht="14.25" customHeight="1">
      <c r="G4" s="13" t="s">
        <v>146</v>
      </c>
      <c r="H4" s="122"/>
      <c r="I4"/>
      <c r="J4" s="325"/>
      <c r="K4" s="325"/>
      <c r="L4" s="325"/>
      <c r="M4" s="14"/>
      <c r="N4" s="73"/>
      <c r="O4" s="73"/>
    </row>
    <row r="5" spans="1:16" ht="12" customHeight="1">
      <c r="H5" s="123"/>
      <c r="I5"/>
      <c r="J5" s="325"/>
      <c r="K5" s="325"/>
      <c r="L5" s="325"/>
      <c r="M5" s="14"/>
    </row>
    <row r="6" spans="1:16" ht="9.75" customHeight="1">
      <c r="G6" s="341"/>
      <c r="H6" s="342"/>
      <c r="I6" s="342"/>
      <c r="J6" s="342"/>
      <c r="K6" s="342"/>
      <c r="L6" s="20"/>
      <c r="M6" s="5"/>
    </row>
    <row r="7" spans="1:1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5"/>
    </row>
    <row r="8" spans="1:16" ht="14.25" customHeight="1">
      <c r="A8" s="132"/>
      <c r="B8" s="133"/>
      <c r="C8" s="133"/>
      <c r="D8" s="133"/>
      <c r="E8" s="133"/>
      <c r="F8" s="133"/>
      <c r="G8" s="347" t="s">
        <v>161</v>
      </c>
      <c r="H8" s="347"/>
      <c r="I8" s="347"/>
      <c r="J8" s="347"/>
      <c r="K8" s="347"/>
      <c r="L8" s="133"/>
      <c r="M8" s="5"/>
    </row>
    <row r="9" spans="1:16" ht="16.5" customHeight="1">
      <c r="A9" s="345" t="s">
        <v>163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5"/>
      <c r="P9" s="1" t="s">
        <v>154</v>
      </c>
    </row>
    <row r="10" spans="1:16" ht="15.75" customHeight="1">
      <c r="G10" s="346" t="s">
        <v>164</v>
      </c>
      <c r="H10" s="346"/>
      <c r="I10" s="346"/>
      <c r="J10" s="346"/>
      <c r="K10" s="346"/>
      <c r="M10" s="5"/>
    </row>
    <row r="11" spans="1:16" ht="12" customHeight="1">
      <c r="G11" s="348" t="s">
        <v>162</v>
      </c>
      <c r="H11" s="348"/>
      <c r="I11" s="348"/>
      <c r="J11" s="348"/>
      <c r="K11" s="348"/>
    </row>
    <row r="12" spans="1:16" ht="9" customHeight="1"/>
    <row r="13" spans="1:16" ht="12" customHeight="1">
      <c r="B13" s="345" t="s">
        <v>5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</row>
    <row r="14" spans="1:16" ht="12" customHeight="1"/>
    <row r="15" spans="1:16" ht="12.75" customHeight="1">
      <c r="G15" s="346" t="s">
        <v>165</v>
      </c>
      <c r="H15" s="346"/>
      <c r="I15" s="346"/>
      <c r="J15" s="346"/>
      <c r="K15" s="346"/>
    </row>
    <row r="16" spans="1:16" ht="11.25" customHeight="1">
      <c r="G16" s="339" t="s">
        <v>166</v>
      </c>
      <c r="H16" s="339"/>
      <c r="I16" s="339"/>
      <c r="J16" s="339"/>
      <c r="K16" s="339"/>
    </row>
    <row r="17" spans="1:13">
      <c r="D17" s="3"/>
      <c r="E17" s="3"/>
      <c r="F17" s="3"/>
      <c r="G17" s="343"/>
      <c r="H17" s="344"/>
      <c r="I17" s="344"/>
      <c r="J17" s="344"/>
      <c r="K17" s="344"/>
      <c r="L17" s="4"/>
    </row>
    <row r="18" spans="1:13" ht="12" customHeigh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71"/>
    </row>
    <row r="19" spans="1:13" ht="12" customHeight="1">
      <c r="C19" s="349"/>
      <c r="D19" s="350"/>
      <c r="E19" s="350"/>
      <c r="F19" s="350"/>
      <c r="G19" s="350"/>
      <c r="H19" s="350"/>
      <c r="I19" s="350"/>
      <c r="J19" s="6"/>
      <c r="K19" s="124"/>
      <c r="L19" s="125" t="s">
        <v>8</v>
      </c>
      <c r="M19" s="71"/>
    </row>
    <row r="20" spans="1:13" ht="11.25" customHeight="1">
      <c r="C20" s="322" t="s">
        <v>179</v>
      </c>
      <c r="D20" s="323"/>
      <c r="E20" s="323"/>
      <c r="F20" s="323"/>
      <c r="G20" s="323"/>
      <c r="H20" s="323"/>
      <c r="I20" s="323"/>
      <c r="J20" s="126" t="s">
        <v>153</v>
      </c>
      <c r="K20" s="127"/>
      <c r="L20" s="128"/>
      <c r="M20" s="71"/>
    </row>
    <row r="21" spans="1:13" ht="12" customHeight="1">
      <c r="C21" s="322" t="s">
        <v>180</v>
      </c>
      <c r="D21" s="323"/>
      <c r="E21" s="323"/>
      <c r="F21" s="323"/>
      <c r="G21" s="323"/>
      <c r="H21" s="323"/>
      <c r="I21" s="323"/>
      <c r="J21" s="129"/>
      <c r="K21" s="130" t="s">
        <v>0</v>
      </c>
      <c r="L21" s="11"/>
      <c r="M21" s="71"/>
    </row>
    <row r="22" spans="1:13" ht="12.75" customHeight="1">
      <c r="C22" s="322" t="s">
        <v>178</v>
      </c>
      <c r="D22" s="323"/>
      <c r="E22" s="323"/>
      <c r="F22" s="323"/>
      <c r="G22" s="323"/>
      <c r="H22" s="323"/>
      <c r="I22" s="323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40" t="s">
        <v>7</v>
      </c>
      <c r="H25" s="34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20" t="s">
        <v>144</v>
      </c>
      <c r="L27" s="318" t="s">
        <v>168</v>
      </c>
      <c r="M27" s="72"/>
    </row>
    <row r="28" spans="1:13" ht="46.5" customHeight="1">
      <c r="A28" s="331"/>
      <c r="B28" s="332"/>
      <c r="C28" s="332"/>
      <c r="D28" s="332"/>
      <c r="E28" s="332"/>
      <c r="F28" s="332"/>
      <c r="G28" s="334"/>
      <c r="H28" s="336"/>
      <c r="I28" s="135" t="s">
        <v>142</v>
      </c>
      <c r="J28" s="136" t="s">
        <v>141</v>
      </c>
      <c r="K28" s="321"/>
      <c r="L28" s="319"/>
    </row>
    <row r="29" spans="1:13" ht="11.25" customHeight="1">
      <c r="A29" s="312" t="s">
        <v>139</v>
      </c>
      <c r="B29" s="313"/>
      <c r="C29" s="313"/>
      <c r="D29" s="313"/>
      <c r="E29" s="313"/>
      <c r="F29" s="314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05">
        <v>1</v>
      </c>
      <c r="B54" s="306"/>
      <c r="C54" s="306"/>
      <c r="D54" s="306"/>
      <c r="E54" s="306"/>
      <c r="F54" s="307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15">
        <v>1</v>
      </c>
      <c r="B90" s="316"/>
      <c r="C90" s="316"/>
      <c r="D90" s="316"/>
      <c r="E90" s="316"/>
      <c r="F90" s="317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05">
        <v>1</v>
      </c>
      <c r="B131" s="306"/>
      <c r="C131" s="306"/>
      <c r="D131" s="306"/>
      <c r="E131" s="306"/>
      <c r="F131" s="307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05">
        <v>1</v>
      </c>
      <c r="B171" s="306"/>
      <c r="C171" s="306"/>
      <c r="D171" s="306"/>
      <c r="E171" s="306"/>
      <c r="F171" s="307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05">
        <v>1</v>
      </c>
      <c r="B208" s="306"/>
      <c r="C208" s="306"/>
      <c r="D208" s="306"/>
      <c r="E208" s="306"/>
      <c r="F208" s="307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05">
        <v>1</v>
      </c>
      <c r="B247" s="306"/>
      <c r="C247" s="306"/>
      <c r="D247" s="306"/>
      <c r="E247" s="306"/>
      <c r="F247" s="307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05">
        <v>1</v>
      </c>
      <c r="B288" s="306"/>
      <c r="C288" s="306"/>
      <c r="D288" s="306"/>
      <c r="E288" s="306"/>
      <c r="F288" s="307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05">
        <v>1</v>
      </c>
      <c r="B330" s="306"/>
      <c r="C330" s="306"/>
      <c r="D330" s="306"/>
      <c r="E330" s="306"/>
      <c r="F330" s="307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08" t="s">
        <v>133</v>
      </c>
      <c r="L348" s="308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09" t="s">
        <v>175</v>
      </c>
      <c r="E351" s="310"/>
      <c r="F351" s="310"/>
      <c r="G351" s="310"/>
      <c r="H351" s="184"/>
      <c r="I351" s="139" t="s">
        <v>132</v>
      </c>
      <c r="K351" s="308" t="s">
        <v>133</v>
      </c>
      <c r="L351" s="308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B76119C-598D-4DE6-83B4-ADE280D3AF9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428EA34C-FA7D-4C0A-A3C2-9B07997442C4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41"/>
      <c r="H6" s="342"/>
      <c r="I6" s="342"/>
      <c r="J6" s="342"/>
      <c r="K6" s="342"/>
      <c r="L6" s="20"/>
      <c r="M6" s="5"/>
    </row>
    <row r="7" spans="1:16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5"/>
    </row>
    <row r="8" spans="1:16" ht="14.25" customHeight="1">
      <c r="A8" s="132"/>
      <c r="B8" s="133"/>
      <c r="C8" s="133"/>
      <c r="D8" s="133"/>
      <c r="E8" s="133"/>
      <c r="F8" s="133"/>
      <c r="G8" s="347" t="s">
        <v>161</v>
      </c>
      <c r="H8" s="347"/>
      <c r="I8" s="347"/>
      <c r="J8" s="347"/>
      <c r="K8" s="347"/>
      <c r="L8" s="133"/>
      <c r="M8" s="5"/>
    </row>
    <row r="9" spans="1:16" ht="16.5" customHeight="1">
      <c r="A9" s="345" t="s">
        <v>163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5"/>
      <c r="P9" s="1" t="s">
        <v>154</v>
      </c>
    </row>
    <row r="10" spans="1:16" ht="15.75" customHeight="1">
      <c r="G10" s="346" t="s">
        <v>164</v>
      </c>
      <c r="H10" s="346"/>
      <c r="I10" s="346"/>
      <c r="J10" s="346"/>
      <c r="K10" s="346"/>
      <c r="M10" s="5"/>
    </row>
    <row r="11" spans="1:16" ht="12" customHeight="1">
      <c r="G11" s="348" t="s">
        <v>162</v>
      </c>
      <c r="H11" s="348"/>
      <c r="I11" s="348"/>
      <c r="J11" s="348"/>
      <c r="K11" s="348"/>
    </row>
    <row r="12" spans="1:16" ht="9" customHeight="1"/>
    <row r="13" spans="1:16" ht="12" customHeight="1">
      <c r="B13" s="345" t="s">
        <v>5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</row>
    <row r="14" spans="1:16" ht="12" customHeight="1"/>
    <row r="15" spans="1:16" ht="12.75" customHeight="1">
      <c r="G15" s="346" t="s">
        <v>165</v>
      </c>
      <c r="H15" s="346"/>
      <c r="I15" s="346"/>
      <c r="J15" s="346"/>
      <c r="K15" s="346"/>
    </row>
    <row r="16" spans="1:16" ht="11.25" customHeight="1">
      <c r="G16" s="339" t="s">
        <v>166</v>
      </c>
      <c r="H16" s="339"/>
      <c r="I16" s="339"/>
      <c r="J16" s="339"/>
      <c r="K16" s="339"/>
    </row>
    <row r="17" spans="1:13">
      <c r="B17"/>
      <c r="C17"/>
      <c r="D17"/>
      <c r="E17" s="323"/>
      <c r="F17" s="323"/>
      <c r="G17" s="323"/>
      <c r="H17" s="323"/>
      <c r="I17" s="323"/>
      <c r="J17" s="323"/>
      <c r="K17" s="323"/>
      <c r="L17"/>
    </row>
    <row r="18" spans="1:13" ht="12" customHeight="1">
      <c r="A18" s="311" t="s">
        <v>177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49"/>
      <c r="D22" s="350"/>
      <c r="E22" s="350"/>
      <c r="F22" s="350"/>
      <c r="G22" s="350"/>
      <c r="H22" s="350"/>
      <c r="I22" s="350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40" t="s">
        <v>7</v>
      </c>
      <c r="H25" s="34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328" t="s">
        <v>2</v>
      </c>
      <c r="B27" s="329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20" t="s">
        <v>144</v>
      </c>
      <c r="L27" s="318" t="s">
        <v>168</v>
      </c>
      <c r="M27" s="72"/>
    </row>
    <row r="28" spans="1:13" ht="46.5" customHeight="1">
      <c r="A28" s="331"/>
      <c r="B28" s="332"/>
      <c r="C28" s="332"/>
      <c r="D28" s="332"/>
      <c r="E28" s="332"/>
      <c r="F28" s="332"/>
      <c r="G28" s="334"/>
      <c r="H28" s="336"/>
      <c r="I28" s="135" t="s">
        <v>142</v>
      </c>
      <c r="J28" s="136" t="s">
        <v>141</v>
      </c>
      <c r="K28" s="321"/>
      <c r="L28" s="319"/>
    </row>
    <row r="29" spans="1:13" ht="11.25" customHeight="1">
      <c r="A29" s="312" t="s">
        <v>139</v>
      </c>
      <c r="B29" s="313"/>
      <c r="C29" s="313"/>
      <c r="D29" s="313"/>
      <c r="E29" s="313"/>
      <c r="F29" s="314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305">
        <v>1</v>
      </c>
      <c r="B53" s="306"/>
      <c r="C53" s="306"/>
      <c r="D53" s="306"/>
      <c r="E53" s="306"/>
      <c r="F53" s="307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15">
        <v>1</v>
      </c>
      <c r="B90" s="316"/>
      <c r="C90" s="316"/>
      <c r="D90" s="316"/>
      <c r="E90" s="316"/>
      <c r="F90" s="317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305">
        <v>1</v>
      </c>
      <c r="B135" s="306"/>
      <c r="C135" s="306"/>
      <c r="D135" s="306"/>
      <c r="E135" s="306"/>
      <c r="F135" s="307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305">
        <v>1</v>
      </c>
      <c r="B179" s="306"/>
      <c r="C179" s="306"/>
      <c r="D179" s="306"/>
      <c r="E179" s="306"/>
      <c r="F179" s="307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305">
        <v>1</v>
      </c>
      <c r="B217" s="306"/>
      <c r="C217" s="306"/>
      <c r="D217" s="306"/>
      <c r="E217" s="306"/>
      <c r="F217" s="307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305">
        <v>1</v>
      </c>
      <c r="B264" s="306"/>
      <c r="C264" s="306"/>
      <c r="D264" s="306"/>
      <c r="E264" s="306"/>
      <c r="F264" s="307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305">
        <v>1</v>
      </c>
      <c r="B310" s="306"/>
      <c r="C310" s="306"/>
      <c r="D310" s="306"/>
      <c r="E310" s="306"/>
      <c r="F310" s="307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305">
        <v>1</v>
      </c>
      <c r="B363" s="306"/>
      <c r="C363" s="306"/>
      <c r="D363" s="306"/>
      <c r="E363" s="306"/>
      <c r="F363" s="307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308" t="s">
        <v>133</v>
      </c>
      <c r="L385" s="308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309" t="s">
        <v>175</v>
      </c>
      <c r="E388" s="310"/>
      <c r="F388" s="310"/>
      <c r="G388" s="310"/>
      <c r="H388" s="184"/>
      <c r="I388" s="139" t="s">
        <v>132</v>
      </c>
      <c r="K388" s="308" t="s">
        <v>133</v>
      </c>
      <c r="L388" s="308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AB76119C-598D-4DE6-83B4-ADE280D3AF9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428EA34C-FA7D-4C0A-A3C2-9B07997442C4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65"/>
  <sheetViews>
    <sheetView showZeros="0" tabSelected="1" topLeftCell="A145" zoomScaleNormal="100" zoomScaleSheetLayoutView="120" workbookViewId="0">
      <selection activeCell="A177" sqref="A177:XFD35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17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7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7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7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7" ht="12" customHeight="1">
      <c r="H5" s="123"/>
      <c r="I5"/>
      <c r="J5" s="19" t="s">
        <v>738</v>
      </c>
      <c r="K5" s="19"/>
      <c r="L5" s="19"/>
      <c r="M5" s="5"/>
      <c r="N5" s="19"/>
      <c r="O5" s="19"/>
      <c r="P5" s="19"/>
      <c r="Q5" s="19"/>
    </row>
    <row r="6" spans="1:17" ht="15.75" customHeight="1">
      <c r="G6" s="283" t="s">
        <v>739</v>
      </c>
      <c r="H6" s="284"/>
      <c r="I6" s="284"/>
      <c r="J6" s="284"/>
      <c r="K6" s="284"/>
      <c r="L6" s="20"/>
      <c r="M6" s="5"/>
    </row>
    <row r="7" spans="1:17" ht="18.75" customHeight="1">
      <c r="A7" s="326" t="s">
        <v>173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5"/>
    </row>
    <row r="8" spans="1:17" ht="14.25" customHeight="1">
      <c r="A8" s="132"/>
      <c r="B8" s="133"/>
      <c r="C8" s="133"/>
      <c r="D8" s="133"/>
      <c r="E8" s="133"/>
      <c r="F8" s="133"/>
      <c r="G8" s="347" t="s">
        <v>161</v>
      </c>
      <c r="H8" s="347"/>
      <c r="I8" s="347"/>
      <c r="J8" s="347"/>
      <c r="K8" s="347"/>
      <c r="L8" s="133"/>
      <c r="M8" s="5"/>
    </row>
    <row r="9" spans="1:17" ht="16.5" customHeight="1">
      <c r="A9" s="345" t="s">
        <v>755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5"/>
      <c r="P9" s="1" t="s">
        <v>154</v>
      </c>
    </row>
    <row r="10" spans="1:17" ht="15.75" customHeight="1">
      <c r="G10" s="346" t="s">
        <v>756</v>
      </c>
      <c r="H10" s="346"/>
      <c r="I10" s="346"/>
      <c r="J10" s="346"/>
      <c r="K10" s="346"/>
      <c r="M10" s="5"/>
    </row>
    <row r="11" spans="1:17" ht="12" customHeight="1">
      <c r="G11" s="348" t="s">
        <v>162</v>
      </c>
      <c r="H11" s="348"/>
      <c r="I11" s="348"/>
      <c r="J11" s="348"/>
      <c r="K11" s="348"/>
    </row>
    <row r="12" spans="1:17" ht="9" customHeight="1"/>
    <row r="13" spans="1:17" ht="12" customHeight="1">
      <c r="B13" s="345" t="s">
        <v>5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</row>
    <row r="14" spans="1:17" ht="12" customHeight="1"/>
    <row r="15" spans="1:17" ht="12.75" customHeight="1">
      <c r="G15" s="346" t="s">
        <v>165</v>
      </c>
      <c r="H15" s="346"/>
      <c r="I15" s="346"/>
      <c r="J15" s="346"/>
      <c r="K15" s="346"/>
    </row>
    <row r="16" spans="1:17" ht="11.25" customHeight="1">
      <c r="G16" s="339" t="s">
        <v>166</v>
      </c>
      <c r="H16" s="339"/>
      <c r="I16" s="339"/>
      <c r="J16" s="339"/>
      <c r="K16" s="339"/>
    </row>
    <row r="17" spans="1:19">
      <c r="B17"/>
      <c r="C17"/>
      <c r="D17"/>
      <c r="E17" s="304" t="s">
        <v>754</v>
      </c>
      <c r="F17" s="303"/>
      <c r="G17" s="304"/>
      <c r="H17" s="303"/>
      <c r="I17" s="303"/>
      <c r="J17" s="303"/>
      <c r="K17" s="303"/>
      <c r="L17"/>
    </row>
    <row r="18" spans="1:19" ht="12" customHeight="1">
      <c r="A18" s="311" t="s">
        <v>177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71"/>
    </row>
    <row r="19" spans="1:19" ht="12" customHeight="1">
      <c r="F19" s="1"/>
      <c r="J19" s="6"/>
      <c r="K19" s="124"/>
      <c r="L19" s="125" t="s">
        <v>8</v>
      </c>
      <c r="M19" s="71"/>
      <c r="S19" s="1">
        <v>0</v>
      </c>
    </row>
    <row r="20" spans="1:19" ht="11.25" customHeight="1">
      <c r="F20" s="1"/>
      <c r="J20" s="126" t="s">
        <v>153</v>
      </c>
      <c r="K20" s="127"/>
      <c r="L20" s="128">
        <v>13</v>
      </c>
      <c r="M20" s="71"/>
    </row>
    <row r="21" spans="1:19" ht="12" customHeight="1">
      <c r="E21" s="19"/>
      <c r="F21" s="22"/>
      <c r="I21" s="129"/>
      <c r="J21" s="129"/>
      <c r="K21" s="130" t="s">
        <v>0</v>
      </c>
      <c r="L21" s="11">
        <v>1030000</v>
      </c>
      <c r="M21" s="71"/>
    </row>
    <row r="22" spans="1:19" ht="12.75" customHeight="1">
      <c r="C22" s="349"/>
      <c r="D22" s="350"/>
      <c r="E22" s="350"/>
      <c r="F22" s="350"/>
      <c r="G22" s="350"/>
      <c r="H22" s="350"/>
      <c r="I22" s="350"/>
      <c r="J22" s="3"/>
      <c r="K22" s="130" t="s">
        <v>1</v>
      </c>
      <c r="L22" s="12">
        <v>190005293</v>
      </c>
      <c r="M22" s="71"/>
    </row>
    <row r="23" spans="1:19" ht="12" customHeight="1">
      <c r="D23" s="3"/>
      <c r="E23" s="3"/>
      <c r="F23" s="3"/>
      <c r="G23" s="187"/>
      <c r="H23" s="176"/>
      <c r="I23" s="3"/>
      <c r="J23" s="131" t="s">
        <v>6</v>
      </c>
      <c r="K23" s="285">
        <v>4000183</v>
      </c>
      <c r="L23" s="286" t="s">
        <v>753</v>
      </c>
      <c r="M23" s="71"/>
    </row>
    <row r="24" spans="1:19" ht="12.75" customHeight="1">
      <c r="D24" s="3"/>
      <c r="E24" s="3"/>
      <c r="F24" s="3"/>
      <c r="G24" s="173" t="s">
        <v>167</v>
      </c>
      <c r="H24" s="178"/>
      <c r="I24" s="180"/>
      <c r="J24" s="175"/>
      <c r="K24" s="287"/>
      <c r="L24" s="286">
        <v>278</v>
      </c>
      <c r="M24" s="71"/>
    </row>
    <row r="25" spans="1:19" ht="13.5" customHeight="1">
      <c r="D25" s="3"/>
      <c r="E25" s="3"/>
      <c r="F25" s="3"/>
      <c r="G25" s="340" t="s">
        <v>7</v>
      </c>
      <c r="H25" s="340"/>
      <c r="I25" s="288" t="s">
        <v>746</v>
      </c>
      <c r="J25" s="289" t="s">
        <v>747</v>
      </c>
      <c r="K25" s="286" t="s">
        <v>748</v>
      </c>
      <c r="L25" s="286" t="s">
        <v>748</v>
      </c>
      <c r="M25" s="71"/>
    </row>
    <row r="26" spans="1:19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9" ht="24" customHeight="1">
      <c r="A27" s="353" t="s">
        <v>2</v>
      </c>
      <c r="B27" s="330"/>
      <c r="C27" s="330"/>
      <c r="D27" s="330"/>
      <c r="E27" s="330"/>
      <c r="F27" s="330"/>
      <c r="G27" s="333" t="s">
        <v>3</v>
      </c>
      <c r="H27" s="335" t="s">
        <v>143</v>
      </c>
      <c r="I27" s="337" t="s">
        <v>147</v>
      </c>
      <c r="J27" s="338"/>
      <c r="K27" s="320" t="s">
        <v>144</v>
      </c>
      <c r="L27" s="318" t="s">
        <v>168</v>
      </c>
      <c r="M27" s="72"/>
    </row>
    <row r="28" spans="1:19" ht="46.5" customHeight="1">
      <c r="A28" s="331"/>
      <c r="B28" s="332"/>
      <c r="C28" s="332"/>
      <c r="D28" s="332"/>
      <c r="E28" s="332"/>
      <c r="F28" s="332"/>
      <c r="G28" s="334"/>
      <c r="H28" s="336"/>
      <c r="I28" s="135" t="s">
        <v>142</v>
      </c>
      <c r="J28" s="136" t="s">
        <v>141</v>
      </c>
      <c r="K28" s="321"/>
      <c r="L28" s="319"/>
    </row>
    <row r="29" spans="1:19" ht="11.25" customHeight="1">
      <c r="A29" s="312" t="s">
        <v>139</v>
      </c>
      <c r="B29" s="313"/>
      <c r="C29" s="313"/>
      <c r="D29" s="313"/>
      <c r="E29" s="313"/>
      <c r="F29" s="314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9" s="10" customFormat="1" ht="14.25" customHeight="1">
      <c r="A30" s="35">
        <v>2</v>
      </c>
      <c r="B30" s="35"/>
      <c r="C30" s="40"/>
      <c r="D30" s="46"/>
      <c r="E30" s="35"/>
      <c r="F30" s="53"/>
      <c r="G30" s="46" t="s">
        <v>9</v>
      </c>
      <c r="H30" s="145">
        <v>1</v>
      </c>
      <c r="I30" s="74">
        <f>SUM(I31+I42+I61+I82+I89+I109+I131+I150+I160)</f>
        <v>35900</v>
      </c>
      <c r="J30" s="74">
        <f>SUM(J31+J42+J61+J82+J89+J109+J131+J150+J160)</f>
        <v>35900</v>
      </c>
      <c r="K30" s="75">
        <f>SUM(K31+K42+K61+K82+K89+K109+K131+K150+K160)</f>
        <v>35800</v>
      </c>
      <c r="L30" s="301">
        <f>SUM(L31+L42+L61+L82+L89+L109+L131+L150+L160)</f>
        <v>35800</v>
      </c>
    </row>
    <row r="31" spans="1:19" ht="16.5" customHeight="1">
      <c r="A31" s="35">
        <v>2</v>
      </c>
      <c r="B31" s="57">
        <v>1</v>
      </c>
      <c r="C31" s="41"/>
      <c r="D31" s="47"/>
      <c r="E31" s="36"/>
      <c r="F31" s="29"/>
      <c r="G31" s="52" t="s">
        <v>14</v>
      </c>
      <c r="H31" s="145">
        <v>2</v>
      </c>
      <c r="I31" s="74">
        <f>SUM(I32+I38)</f>
        <v>26400</v>
      </c>
      <c r="J31" s="74">
        <f>SUM(J32+J38)</f>
        <v>26400</v>
      </c>
      <c r="K31" s="76">
        <f>SUM(K32+K38)</f>
        <v>26400</v>
      </c>
      <c r="L31" s="302">
        <f>SUM(L32+L38)</f>
        <v>26400</v>
      </c>
      <c r="R31" s="1">
        <v>0</v>
      </c>
    </row>
    <row r="32" spans="1:19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168" t="s">
        <v>15</v>
      </c>
      <c r="H32" s="145">
        <v>3</v>
      </c>
      <c r="I32" s="89">
        <f>SUM(I33)</f>
        <v>24500</v>
      </c>
      <c r="J32" s="89">
        <f t="shared" ref="J32:L34" si="0">SUM(J33)</f>
        <v>24500</v>
      </c>
      <c r="K32" s="91">
        <f t="shared" si="0"/>
        <v>24500</v>
      </c>
      <c r="L32" s="296">
        <f t="shared" si="0"/>
        <v>24500</v>
      </c>
      <c r="Q32" s="257"/>
      <c r="R32"/>
    </row>
    <row r="33" spans="1:19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45" t="s">
        <v>15</v>
      </c>
      <c r="H33" s="145">
        <v>4</v>
      </c>
      <c r="I33" s="74">
        <f>SUM(I34+I36)</f>
        <v>24500</v>
      </c>
      <c r="J33" s="74">
        <f t="shared" si="0"/>
        <v>24500</v>
      </c>
      <c r="K33" s="74">
        <f t="shared" si="0"/>
        <v>24500</v>
      </c>
      <c r="L33" s="301">
        <f t="shared" si="0"/>
        <v>24500</v>
      </c>
      <c r="Q33" s="257"/>
      <c r="R33" s="257"/>
    </row>
    <row r="34" spans="1:19" ht="14.25" customHeight="1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45" t="s">
        <v>84</v>
      </c>
      <c r="H34" s="145">
        <v>5</v>
      </c>
      <c r="I34" s="91">
        <f>SUM(I35)</f>
        <v>24500</v>
      </c>
      <c r="J34" s="91">
        <f t="shared" si="0"/>
        <v>24500</v>
      </c>
      <c r="K34" s="91">
        <f t="shared" si="0"/>
        <v>24500</v>
      </c>
      <c r="L34" s="298">
        <f t="shared" si="0"/>
        <v>24500</v>
      </c>
      <c r="Q34" s="257"/>
      <c r="R34" s="257"/>
    </row>
    <row r="35" spans="1:19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45" t="s">
        <v>84</v>
      </c>
      <c r="H35" s="145">
        <v>6</v>
      </c>
      <c r="I35" s="78">
        <v>24500</v>
      </c>
      <c r="J35" s="78">
        <v>24500</v>
      </c>
      <c r="K35" s="78">
        <v>24500</v>
      </c>
      <c r="L35" s="78">
        <v>24500</v>
      </c>
      <c r="Q35" s="257"/>
      <c r="R35" s="257"/>
    </row>
    <row r="36" spans="1:19" ht="12.75" customHeight="1">
      <c r="A36" s="27">
        <v>2</v>
      </c>
      <c r="B36" s="26">
        <v>1</v>
      </c>
      <c r="C36" s="37">
        <v>1</v>
      </c>
      <c r="D36" s="45">
        <v>1</v>
      </c>
      <c r="E36" s="26">
        <v>2</v>
      </c>
      <c r="F36" s="31"/>
      <c r="G36" s="45" t="s">
        <v>16</v>
      </c>
      <c r="H36" s="145">
        <v>7</v>
      </c>
      <c r="I36" s="91">
        <f>I37</f>
        <v>0</v>
      </c>
      <c r="J36" s="91">
        <f t="shared" ref="J36:L36" si="1">J37</f>
        <v>0</v>
      </c>
      <c r="K36" s="91">
        <f>K37</f>
        <v>0</v>
      </c>
      <c r="L36" s="91">
        <f t="shared" si="1"/>
        <v>0</v>
      </c>
      <c r="Q36" s="257"/>
      <c r="R36" s="257"/>
    </row>
    <row r="37" spans="1:19" ht="12.75" customHeight="1">
      <c r="A37" s="27">
        <v>2</v>
      </c>
      <c r="B37" s="26">
        <v>1</v>
      </c>
      <c r="C37" s="37">
        <v>1</v>
      </c>
      <c r="D37" s="45">
        <v>1</v>
      </c>
      <c r="E37" s="26">
        <v>2</v>
      </c>
      <c r="F37" s="31">
        <v>1</v>
      </c>
      <c r="G37" s="45" t="s">
        <v>16</v>
      </c>
      <c r="H37" s="145">
        <v>8</v>
      </c>
      <c r="I37" s="80"/>
      <c r="J37" s="81"/>
      <c r="K37" s="80"/>
      <c r="L37" s="81"/>
      <c r="Q37" s="257"/>
      <c r="R37" s="257"/>
    </row>
    <row r="38" spans="1:19" ht="13.5" customHeight="1">
      <c r="A38" s="27">
        <v>2</v>
      </c>
      <c r="B38" s="26">
        <v>1</v>
      </c>
      <c r="C38" s="37">
        <v>2</v>
      </c>
      <c r="D38" s="45"/>
      <c r="E38" s="26"/>
      <c r="F38" s="31"/>
      <c r="G38" s="168" t="s">
        <v>85</v>
      </c>
      <c r="H38" s="145">
        <v>9</v>
      </c>
      <c r="I38" s="91">
        <f>I39</f>
        <v>1900</v>
      </c>
      <c r="J38" s="89">
        <f t="shared" ref="J38:L39" si="2">J39</f>
        <v>1900</v>
      </c>
      <c r="K38" s="91">
        <f t="shared" si="2"/>
        <v>1900</v>
      </c>
      <c r="L38" s="296">
        <f t="shared" si="2"/>
        <v>1900</v>
      </c>
      <c r="Q38" s="257"/>
      <c r="R38" s="257"/>
    </row>
    <row r="39" spans="1:19" ht="15.75">
      <c r="A39" s="27">
        <v>2</v>
      </c>
      <c r="B39" s="26">
        <v>1</v>
      </c>
      <c r="C39" s="37">
        <v>2</v>
      </c>
      <c r="D39" s="45">
        <v>1</v>
      </c>
      <c r="E39" s="26"/>
      <c r="F39" s="31"/>
      <c r="G39" s="45" t="s">
        <v>85</v>
      </c>
      <c r="H39" s="145">
        <v>10</v>
      </c>
      <c r="I39" s="91">
        <f>I40</f>
        <v>1900</v>
      </c>
      <c r="J39" s="89">
        <f t="shared" si="2"/>
        <v>1900</v>
      </c>
      <c r="K39" s="89">
        <f t="shared" si="2"/>
        <v>1900</v>
      </c>
      <c r="L39" s="296">
        <f t="shared" si="2"/>
        <v>1900</v>
      </c>
      <c r="Q39" s="257"/>
      <c r="R39"/>
    </row>
    <row r="40" spans="1:19" ht="13.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/>
      <c r="G40" s="45" t="s">
        <v>85</v>
      </c>
      <c r="H40" s="145">
        <v>11</v>
      </c>
      <c r="I40" s="89">
        <f>I41</f>
        <v>1900</v>
      </c>
      <c r="J40" s="89">
        <f>J41</f>
        <v>1900</v>
      </c>
      <c r="K40" s="89">
        <f>K41</f>
        <v>1900</v>
      </c>
      <c r="L40" s="296">
        <f>L41</f>
        <v>1900</v>
      </c>
      <c r="Q40" s="257"/>
      <c r="R40" s="257"/>
    </row>
    <row r="41" spans="1:19" ht="14.25" customHeight="1">
      <c r="A41" s="27">
        <v>2</v>
      </c>
      <c r="B41" s="26">
        <v>1</v>
      </c>
      <c r="C41" s="37">
        <v>2</v>
      </c>
      <c r="D41" s="45">
        <v>1</v>
      </c>
      <c r="E41" s="26">
        <v>1</v>
      </c>
      <c r="F41" s="31">
        <v>1</v>
      </c>
      <c r="G41" s="45" t="s">
        <v>85</v>
      </c>
      <c r="H41" s="145">
        <v>12</v>
      </c>
      <c r="I41" s="81">
        <v>1900</v>
      </c>
      <c r="J41" s="81">
        <v>1900</v>
      </c>
      <c r="K41" s="81">
        <v>1900</v>
      </c>
      <c r="L41" s="81">
        <v>1900</v>
      </c>
      <c r="Q41" s="257"/>
      <c r="R41" s="257"/>
    </row>
    <row r="42" spans="1:19" ht="26.25" customHeight="1">
      <c r="A42" s="28">
        <v>2</v>
      </c>
      <c r="B42" s="59">
        <v>2</v>
      </c>
      <c r="C42" s="41"/>
      <c r="D42" s="47"/>
      <c r="E42" s="36"/>
      <c r="F42" s="29"/>
      <c r="G42" s="52" t="s">
        <v>732</v>
      </c>
      <c r="H42" s="145">
        <v>13</v>
      </c>
      <c r="I42" s="82">
        <f>I43</f>
        <v>9300</v>
      </c>
      <c r="J42" s="83">
        <f t="shared" ref="J42:L44" si="3">J43</f>
        <v>9300</v>
      </c>
      <c r="K42" s="82">
        <f t="shared" si="3"/>
        <v>9300</v>
      </c>
      <c r="L42" s="297">
        <f t="shared" si="3"/>
        <v>9300</v>
      </c>
    </row>
    <row r="43" spans="1:19" ht="27" customHeight="1">
      <c r="A43" s="27">
        <v>2</v>
      </c>
      <c r="B43" s="26">
        <v>2</v>
      </c>
      <c r="C43" s="37">
        <v>1</v>
      </c>
      <c r="D43" s="45"/>
      <c r="E43" s="26"/>
      <c r="F43" s="31"/>
      <c r="G43" s="167" t="s">
        <v>732</v>
      </c>
      <c r="H43" s="145">
        <v>14</v>
      </c>
      <c r="I43" s="89">
        <f>I44</f>
        <v>9300</v>
      </c>
      <c r="J43" s="91">
        <f t="shared" si="3"/>
        <v>9300</v>
      </c>
      <c r="K43" s="89">
        <f t="shared" si="3"/>
        <v>9300</v>
      </c>
      <c r="L43" s="298">
        <f t="shared" si="3"/>
        <v>9300</v>
      </c>
      <c r="Q43" s="257"/>
      <c r="R43"/>
      <c r="S43" s="257"/>
    </row>
    <row r="44" spans="1:19" ht="15.75">
      <c r="A44" s="27">
        <v>2</v>
      </c>
      <c r="B44" s="26">
        <v>2</v>
      </c>
      <c r="C44" s="37">
        <v>1</v>
      </c>
      <c r="D44" s="45">
        <v>1</v>
      </c>
      <c r="E44" s="26"/>
      <c r="F44" s="31"/>
      <c r="G44" s="167" t="s">
        <v>732</v>
      </c>
      <c r="H44" s="145">
        <v>15</v>
      </c>
      <c r="I44" s="89">
        <f>I45</f>
        <v>9300</v>
      </c>
      <c r="J44" s="91">
        <f t="shared" si="3"/>
        <v>9300</v>
      </c>
      <c r="K44" s="104">
        <f t="shared" si="3"/>
        <v>9300</v>
      </c>
      <c r="L44" s="299">
        <f t="shared" si="3"/>
        <v>9300</v>
      </c>
      <c r="Q44" s="257"/>
      <c r="R44" s="257"/>
      <c r="S44"/>
    </row>
    <row r="45" spans="1:19" ht="24.75" customHeight="1">
      <c r="A45" s="30">
        <v>2</v>
      </c>
      <c r="B45" s="34">
        <v>2</v>
      </c>
      <c r="C45" s="39">
        <v>1</v>
      </c>
      <c r="D45" s="9">
        <v>1</v>
      </c>
      <c r="E45" s="34">
        <v>1</v>
      </c>
      <c r="F45" s="54"/>
      <c r="G45" s="167" t="s">
        <v>732</v>
      </c>
      <c r="H45" s="145">
        <v>16</v>
      </c>
      <c r="I45" s="105">
        <f>SUM(I46:I60)</f>
        <v>9300</v>
      </c>
      <c r="J45" s="105">
        <f>SUM(J46:J60)</f>
        <v>9300</v>
      </c>
      <c r="K45" s="107">
        <f>SUM(K46:K60)</f>
        <v>9300</v>
      </c>
      <c r="L45" s="300">
        <f>SUM(L46:L60)</f>
        <v>9300</v>
      </c>
      <c r="Q45" s="257"/>
      <c r="R45" s="257"/>
      <c r="S45"/>
    </row>
    <row r="46" spans="1:19" ht="15.75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2">
        <v>1</v>
      </c>
      <c r="G46" s="45" t="s">
        <v>667</v>
      </c>
      <c r="H46" s="145">
        <v>17</v>
      </c>
      <c r="I46" s="80"/>
      <c r="J46" s="80"/>
      <c r="K46" s="80"/>
      <c r="L46" s="80"/>
      <c r="Q46" s="257"/>
      <c r="R46" s="257"/>
      <c r="S46"/>
    </row>
    <row r="47" spans="1:19" ht="26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2</v>
      </c>
      <c r="G47" s="45" t="s">
        <v>733</v>
      </c>
      <c r="H47" s="145">
        <v>18</v>
      </c>
      <c r="I47" s="80"/>
      <c r="J47" s="80"/>
      <c r="K47" s="80"/>
      <c r="L47" s="80"/>
      <c r="Q47" s="257"/>
      <c r="R47" s="257"/>
      <c r="S47"/>
    </row>
    <row r="48" spans="1:19" ht="26.2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5</v>
      </c>
      <c r="G48" s="45" t="s">
        <v>734</v>
      </c>
      <c r="H48" s="145">
        <v>19</v>
      </c>
      <c r="I48" s="80"/>
      <c r="J48" s="80"/>
      <c r="K48" s="80"/>
      <c r="L48" s="80"/>
      <c r="Q48" s="257"/>
      <c r="R48" s="257"/>
      <c r="S48"/>
    </row>
    <row r="49" spans="1:19" ht="27" customHeight="1">
      <c r="A49" s="27">
        <v>2</v>
      </c>
      <c r="B49" s="26">
        <v>2</v>
      </c>
      <c r="C49" s="37">
        <v>1</v>
      </c>
      <c r="D49" s="45">
        <v>1</v>
      </c>
      <c r="E49" s="26">
        <v>1</v>
      </c>
      <c r="F49" s="31">
        <v>6</v>
      </c>
      <c r="G49" s="45" t="s">
        <v>696</v>
      </c>
      <c r="H49" s="145">
        <v>20</v>
      </c>
      <c r="I49" s="80"/>
      <c r="J49" s="80"/>
      <c r="K49" s="80"/>
      <c r="L49" s="80"/>
      <c r="Q49" s="257"/>
      <c r="R49" s="257"/>
      <c r="S49"/>
    </row>
    <row r="50" spans="1:19" ht="26.25" customHeight="1">
      <c r="A50" s="48">
        <v>2</v>
      </c>
      <c r="B50" s="36">
        <v>2</v>
      </c>
      <c r="C50" s="41">
        <v>1</v>
      </c>
      <c r="D50" s="47">
        <v>1</v>
      </c>
      <c r="E50" s="36">
        <v>1</v>
      </c>
      <c r="F50" s="29">
        <v>7</v>
      </c>
      <c r="G50" s="47" t="s">
        <v>735</v>
      </c>
      <c r="H50" s="145">
        <v>21</v>
      </c>
      <c r="I50" s="80"/>
      <c r="J50" s="80"/>
      <c r="K50" s="80"/>
      <c r="L50" s="80"/>
      <c r="Q50" s="257"/>
      <c r="R50" s="257"/>
      <c r="S50"/>
    </row>
    <row r="51" spans="1:19" ht="12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11</v>
      </c>
      <c r="G51" s="45" t="s">
        <v>672</v>
      </c>
      <c r="H51" s="145">
        <v>22</v>
      </c>
      <c r="I51" s="81"/>
      <c r="J51" s="80"/>
      <c r="K51" s="80"/>
      <c r="L51" s="80"/>
      <c r="Q51" s="257"/>
      <c r="R51" s="257"/>
      <c r="S51"/>
    </row>
    <row r="52" spans="1:19" ht="15.75" customHeight="1">
      <c r="A52" s="30">
        <v>2</v>
      </c>
      <c r="B52" s="49">
        <v>2</v>
      </c>
      <c r="C52" s="50">
        <v>1</v>
      </c>
      <c r="D52" s="50">
        <v>1</v>
      </c>
      <c r="E52" s="50">
        <v>1</v>
      </c>
      <c r="F52" s="55">
        <v>12</v>
      </c>
      <c r="G52" s="170" t="s">
        <v>673</v>
      </c>
      <c r="H52" s="145">
        <v>23</v>
      </c>
      <c r="I52" s="84"/>
      <c r="J52" s="80"/>
      <c r="K52" s="80"/>
      <c r="L52" s="80"/>
      <c r="Q52" s="257"/>
      <c r="R52" s="257"/>
      <c r="S52"/>
    </row>
    <row r="53" spans="1:19" ht="25.5">
      <c r="A53" s="27">
        <v>2</v>
      </c>
      <c r="B53" s="26">
        <v>2</v>
      </c>
      <c r="C53" s="37">
        <v>1</v>
      </c>
      <c r="D53" s="37">
        <v>1</v>
      </c>
      <c r="E53" s="37">
        <v>1</v>
      </c>
      <c r="F53" s="31">
        <v>14</v>
      </c>
      <c r="G53" s="262" t="s">
        <v>674</v>
      </c>
      <c r="H53" s="145">
        <v>24</v>
      </c>
      <c r="I53" s="81"/>
      <c r="J53" s="81"/>
      <c r="K53" s="81"/>
      <c r="L53" s="81"/>
      <c r="Q53" s="257"/>
      <c r="R53" s="257"/>
      <c r="S53"/>
    </row>
    <row r="54" spans="1:19" ht="27.75" customHeight="1">
      <c r="A54" s="27">
        <v>2</v>
      </c>
      <c r="B54" s="26">
        <v>2</v>
      </c>
      <c r="C54" s="37">
        <v>1</v>
      </c>
      <c r="D54" s="37">
        <v>1</v>
      </c>
      <c r="E54" s="37">
        <v>1</v>
      </c>
      <c r="F54" s="31">
        <v>15</v>
      </c>
      <c r="G54" s="168" t="s">
        <v>736</v>
      </c>
      <c r="H54" s="145">
        <v>25</v>
      </c>
      <c r="I54" s="81"/>
      <c r="J54" s="80"/>
      <c r="K54" s="80"/>
      <c r="L54" s="80"/>
      <c r="Q54" s="257"/>
      <c r="R54" s="257"/>
      <c r="S54"/>
    </row>
    <row r="55" spans="1:19" ht="15.7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16</v>
      </c>
      <c r="G55" s="45" t="s">
        <v>676</v>
      </c>
      <c r="H55" s="145">
        <v>26</v>
      </c>
      <c r="I55" s="81"/>
      <c r="J55" s="80"/>
      <c r="K55" s="80"/>
      <c r="L55" s="80"/>
      <c r="Q55" s="257"/>
      <c r="R55" s="257"/>
      <c r="S55"/>
    </row>
    <row r="56" spans="1:19" ht="27.75" customHeight="1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17</v>
      </c>
      <c r="G56" s="45" t="s">
        <v>697</v>
      </c>
      <c r="H56" s="145">
        <v>27</v>
      </c>
      <c r="I56" s="81"/>
      <c r="J56" s="81"/>
      <c r="K56" s="81"/>
      <c r="L56" s="81"/>
      <c r="Q56" s="257"/>
      <c r="R56" s="257"/>
      <c r="S56"/>
    </row>
    <row r="57" spans="1:19" ht="14.25" customHeight="1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20</v>
      </c>
      <c r="G57" s="45" t="s">
        <v>698</v>
      </c>
      <c r="H57" s="145">
        <v>28</v>
      </c>
      <c r="I57" s="81"/>
      <c r="J57" s="80"/>
      <c r="K57" s="80"/>
      <c r="L57" s="80"/>
      <c r="Q57" s="257"/>
      <c r="R57" s="257"/>
      <c r="S57"/>
    </row>
    <row r="58" spans="1:19" ht="27.75" customHeight="1">
      <c r="A58" s="172">
        <v>2</v>
      </c>
      <c r="B58" s="65">
        <v>2</v>
      </c>
      <c r="C58" s="64">
        <v>1</v>
      </c>
      <c r="D58" s="64">
        <v>1</v>
      </c>
      <c r="E58" s="64">
        <v>1</v>
      </c>
      <c r="F58" s="247">
        <v>21</v>
      </c>
      <c r="G58" s="168" t="s">
        <v>699</v>
      </c>
      <c r="H58" s="145">
        <v>29</v>
      </c>
      <c r="I58" s="81"/>
      <c r="J58" s="80"/>
      <c r="K58" s="80"/>
      <c r="L58" s="293"/>
      <c r="Q58" s="257"/>
      <c r="R58" s="257"/>
      <c r="S58"/>
    </row>
    <row r="59" spans="1:19" ht="12" customHeight="1">
      <c r="A59" s="172">
        <v>2</v>
      </c>
      <c r="B59" s="65">
        <v>2</v>
      </c>
      <c r="C59" s="64">
        <v>1</v>
      </c>
      <c r="D59" s="64">
        <v>1</v>
      </c>
      <c r="E59" s="64">
        <v>1</v>
      </c>
      <c r="F59" s="247">
        <v>22</v>
      </c>
      <c r="G59" s="168" t="s">
        <v>680</v>
      </c>
      <c r="H59" s="145">
        <v>30</v>
      </c>
      <c r="I59" s="81"/>
      <c r="J59" s="80"/>
      <c r="K59" s="80"/>
      <c r="L59" s="80"/>
      <c r="Q59" s="257"/>
      <c r="R59" s="257"/>
      <c r="S59"/>
    </row>
    <row r="60" spans="1:19" ht="1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30</v>
      </c>
      <c r="G60" s="168" t="s">
        <v>700</v>
      </c>
      <c r="H60" s="145">
        <v>31</v>
      </c>
      <c r="I60" s="81">
        <v>9300</v>
      </c>
      <c r="J60" s="81">
        <v>9300</v>
      </c>
      <c r="K60" s="81">
        <v>9300</v>
      </c>
      <c r="L60" s="81">
        <v>9300</v>
      </c>
      <c r="Q60" s="257"/>
      <c r="R60" s="257"/>
      <c r="S60"/>
    </row>
    <row r="61" spans="1:19" ht="14.25" customHeight="1">
      <c r="A61" s="100">
        <v>2</v>
      </c>
      <c r="B61" s="101">
        <v>3</v>
      </c>
      <c r="C61" s="57"/>
      <c r="D61" s="41"/>
      <c r="E61" s="41"/>
      <c r="F61" s="29"/>
      <c r="G61" s="103" t="s">
        <v>563</v>
      </c>
      <c r="H61" s="145">
        <v>32</v>
      </c>
      <c r="I61" s="86">
        <f>I62</f>
        <v>0</v>
      </c>
      <c r="J61" s="86">
        <f t="shared" ref="J61:L61" si="4">J62</f>
        <v>0</v>
      </c>
      <c r="K61" s="86">
        <f t="shared" si="4"/>
        <v>0</v>
      </c>
      <c r="L61" s="86">
        <f t="shared" si="4"/>
        <v>0</v>
      </c>
    </row>
    <row r="62" spans="1:19" ht="13.5" hidden="1" customHeight="1">
      <c r="A62" s="27">
        <v>2</v>
      </c>
      <c r="B62" s="26">
        <v>3</v>
      </c>
      <c r="C62" s="37">
        <v>1</v>
      </c>
      <c r="D62" s="37"/>
      <c r="E62" s="37"/>
      <c r="F62" s="31"/>
      <c r="G62" s="168" t="s">
        <v>30</v>
      </c>
      <c r="H62" s="145">
        <v>33</v>
      </c>
      <c r="I62" s="89">
        <f>SUM(I63+I68+I73)</f>
        <v>0</v>
      </c>
      <c r="J62" s="90">
        <f>SUM(J63+J68+J73)</f>
        <v>0</v>
      </c>
      <c r="K62" s="91">
        <f>SUM(K63+K68+K73)</f>
        <v>0</v>
      </c>
      <c r="L62" s="89">
        <f>SUM(L63+L68+L73)</f>
        <v>0</v>
      </c>
      <c r="Q62" s="257"/>
      <c r="R62"/>
      <c r="S62" s="257"/>
    </row>
    <row r="63" spans="1:19" ht="15" hidden="1" customHeight="1">
      <c r="A63" s="27">
        <v>2</v>
      </c>
      <c r="B63" s="26">
        <v>3</v>
      </c>
      <c r="C63" s="37">
        <v>1</v>
      </c>
      <c r="D63" s="37">
        <v>1</v>
      </c>
      <c r="E63" s="37"/>
      <c r="F63" s="31"/>
      <c r="G63" s="168" t="s">
        <v>572</v>
      </c>
      <c r="H63" s="145">
        <v>34</v>
      </c>
      <c r="I63" s="89">
        <f>I64</f>
        <v>0</v>
      </c>
      <c r="J63" s="90">
        <f>J64</f>
        <v>0</v>
      </c>
      <c r="K63" s="91">
        <f>K64</f>
        <v>0</v>
      </c>
      <c r="L63" s="89">
        <f>L64</f>
        <v>0</v>
      </c>
      <c r="Q63" s="257"/>
      <c r="R63" s="257"/>
      <c r="S63"/>
    </row>
    <row r="64" spans="1:19" ht="13.5" hidden="1" customHeight="1">
      <c r="A64" s="27">
        <v>2</v>
      </c>
      <c r="B64" s="26">
        <v>3</v>
      </c>
      <c r="C64" s="37">
        <v>1</v>
      </c>
      <c r="D64" s="37">
        <v>1</v>
      </c>
      <c r="E64" s="37">
        <v>1</v>
      </c>
      <c r="F64" s="31"/>
      <c r="G64" s="168" t="s">
        <v>572</v>
      </c>
      <c r="H64" s="145">
        <v>35</v>
      </c>
      <c r="I64" s="89">
        <f>SUM(I65:I67)</f>
        <v>0</v>
      </c>
      <c r="J64" s="90">
        <f>SUM(J65:J67)</f>
        <v>0</v>
      </c>
      <c r="K64" s="91">
        <f>SUM(K65:K67)</f>
        <v>0</v>
      </c>
      <c r="L64" s="89">
        <f>SUM(L65:L67)</f>
        <v>0</v>
      </c>
      <c r="Q64" s="257"/>
      <c r="R64" s="257"/>
      <c r="S64"/>
    </row>
    <row r="65" spans="1:19" s="8" customFormat="1" ht="25.5" hidden="1" customHeight="1">
      <c r="A65" s="27">
        <v>2</v>
      </c>
      <c r="B65" s="26">
        <v>3</v>
      </c>
      <c r="C65" s="37">
        <v>1</v>
      </c>
      <c r="D65" s="37">
        <v>1</v>
      </c>
      <c r="E65" s="37">
        <v>1</v>
      </c>
      <c r="F65" s="31">
        <v>1</v>
      </c>
      <c r="G65" s="45" t="s">
        <v>10</v>
      </c>
      <c r="H65" s="145">
        <v>36</v>
      </c>
      <c r="I65" s="81"/>
      <c r="J65" s="81"/>
      <c r="K65" s="81"/>
      <c r="L65" s="81"/>
      <c r="Q65" s="257"/>
      <c r="R65" s="257"/>
      <c r="S65"/>
    </row>
    <row r="66" spans="1:19" ht="19.5" hidden="1" customHeight="1">
      <c r="A66" s="27">
        <v>2</v>
      </c>
      <c r="B66" s="36">
        <v>3</v>
      </c>
      <c r="C66" s="41">
        <v>1</v>
      </c>
      <c r="D66" s="41">
        <v>1</v>
      </c>
      <c r="E66" s="41">
        <v>1</v>
      </c>
      <c r="F66" s="29">
        <v>2</v>
      </c>
      <c r="G66" s="47" t="s">
        <v>4</v>
      </c>
      <c r="H66" s="145">
        <v>37</v>
      </c>
      <c r="I66" s="78"/>
      <c r="J66" s="78"/>
      <c r="K66" s="78"/>
      <c r="L66" s="78"/>
      <c r="Q66" s="257"/>
      <c r="R66" s="257"/>
      <c r="S66"/>
    </row>
    <row r="67" spans="1:19" ht="16.5" hidden="1" customHeight="1">
      <c r="A67" s="26">
        <v>2</v>
      </c>
      <c r="B67" s="37">
        <v>3</v>
      </c>
      <c r="C67" s="37">
        <v>1</v>
      </c>
      <c r="D67" s="37">
        <v>1</v>
      </c>
      <c r="E67" s="37">
        <v>1</v>
      </c>
      <c r="F67" s="31">
        <v>3</v>
      </c>
      <c r="G67" s="45" t="s">
        <v>91</v>
      </c>
      <c r="H67" s="145">
        <v>38</v>
      </c>
      <c r="I67" s="81"/>
      <c r="J67" s="81"/>
      <c r="K67" s="81"/>
      <c r="L67" s="81"/>
      <c r="Q67" s="257"/>
      <c r="R67" s="257"/>
      <c r="S67"/>
    </row>
    <row r="68" spans="1:19" ht="29.25" hidden="1" customHeight="1">
      <c r="A68" s="36">
        <v>2</v>
      </c>
      <c r="B68" s="41">
        <v>3</v>
      </c>
      <c r="C68" s="41">
        <v>1</v>
      </c>
      <c r="D68" s="41">
        <v>2</v>
      </c>
      <c r="E68" s="41"/>
      <c r="F68" s="29"/>
      <c r="G68" s="167" t="s">
        <v>573</v>
      </c>
      <c r="H68" s="145">
        <v>39</v>
      </c>
      <c r="I68" s="86">
        <f>I69</f>
        <v>0</v>
      </c>
      <c r="J68" s="87">
        <f>J69</f>
        <v>0</v>
      </c>
      <c r="K68" s="88">
        <f>K69</f>
        <v>0</v>
      </c>
      <c r="L68" s="88">
        <f>L69</f>
        <v>0</v>
      </c>
      <c r="Q68" s="257"/>
      <c r="R68" s="257"/>
      <c r="S68"/>
    </row>
    <row r="69" spans="1:19" ht="27" hidden="1" customHeight="1">
      <c r="A69" s="34">
        <v>2</v>
      </c>
      <c r="B69" s="39">
        <v>3</v>
      </c>
      <c r="C69" s="39">
        <v>1</v>
      </c>
      <c r="D69" s="39">
        <v>2</v>
      </c>
      <c r="E69" s="39">
        <v>1</v>
      </c>
      <c r="F69" s="54"/>
      <c r="G69" s="167" t="s">
        <v>573</v>
      </c>
      <c r="H69" s="145">
        <v>40</v>
      </c>
      <c r="I69" s="104">
        <f>SUM(I70:I72)</f>
        <v>0</v>
      </c>
      <c r="J69" s="108">
        <f>SUM(J70:J72)</f>
        <v>0</v>
      </c>
      <c r="K69" s="109">
        <f>SUM(K70:K72)</f>
        <v>0</v>
      </c>
      <c r="L69" s="91">
        <f>SUM(L70:L72)</f>
        <v>0</v>
      </c>
      <c r="Q69" s="257"/>
      <c r="R69" s="257"/>
      <c r="S69"/>
    </row>
    <row r="70" spans="1:19" s="8" customFormat="1" ht="27" hidden="1" customHeight="1">
      <c r="A70" s="26">
        <v>2</v>
      </c>
      <c r="B70" s="37">
        <v>3</v>
      </c>
      <c r="C70" s="37">
        <v>1</v>
      </c>
      <c r="D70" s="37">
        <v>2</v>
      </c>
      <c r="E70" s="37">
        <v>1</v>
      </c>
      <c r="F70" s="31">
        <v>1</v>
      </c>
      <c r="G70" s="27" t="s">
        <v>10</v>
      </c>
      <c r="H70" s="145">
        <v>41</v>
      </c>
      <c r="I70" s="81"/>
      <c r="J70" s="81"/>
      <c r="K70" s="81"/>
      <c r="L70" s="81"/>
      <c r="Q70" s="257"/>
      <c r="R70" s="257"/>
      <c r="S70"/>
    </row>
    <row r="71" spans="1:19" ht="16.5" hidden="1" customHeight="1">
      <c r="A71" s="26">
        <v>2</v>
      </c>
      <c r="B71" s="37">
        <v>3</v>
      </c>
      <c r="C71" s="37">
        <v>1</v>
      </c>
      <c r="D71" s="37">
        <v>2</v>
      </c>
      <c r="E71" s="37">
        <v>1</v>
      </c>
      <c r="F71" s="31">
        <v>2</v>
      </c>
      <c r="G71" s="27" t="s">
        <v>4</v>
      </c>
      <c r="H71" s="145">
        <v>42</v>
      </c>
      <c r="I71" s="81"/>
      <c r="J71" s="81"/>
      <c r="K71" s="81"/>
      <c r="L71" s="81"/>
      <c r="Q71" s="257"/>
      <c r="R71" s="257"/>
      <c r="S71"/>
    </row>
    <row r="72" spans="1:19" ht="15" hidden="1" customHeight="1">
      <c r="A72" s="26">
        <v>2</v>
      </c>
      <c r="B72" s="37">
        <v>3</v>
      </c>
      <c r="C72" s="37">
        <v>1</v>
      </c>
      <c r="D72" s="37">
        <v>2</v>
      </c>
      <c r="E72" s="37">
        <v>1</v>
      </c>
      <c r="F72" s="31">
        <v>3</v>
      </c>
      <c r="G72" s="172" t="s">
        <v>91</v>
      </c>
      <c r="H72" s="145">
        <v>43</v>
      </c>
      <c r="I72" s="81"/>
      <c r="J72" s="81"/>
      <c r="K72" s="81"/>
      <c r="L72" s="81"/>
      <c r="Q72" s="257"/>
      <c r="R72" s="257"/>
      <c r="S72"/>
    </row>
    <row r="73" spans="1:19" ht="27.75" hidden="1" customHeight="1">
      <c r="A73" s="26">
        <v>2</v>
      </c>
      <c r="B73" s="37">
        <v>3</v>
      </c>
      <c r="C73" s="37">
        <v>1</v>
      </c>
      <c r="D73" s="37">
        <v>3</v>
      </c>
      <c r="E73" s="37"/>
      <c r="F73" s="31"/>
      <c r="G73" s="172" t="s">
        <v>577</v>
      </c>
      <c r="H73" s="145">
        <v>44</v>
      </c>
      <c r="I73" s="89">
        <f>I74</f>
        <v>0</v>
      </c>
      <c r="J73" s="90">
        <f>J74</f>
        <v>0</v>
      </c>
      <c r="K73" s="91">
        <f>K74</f>
        <v>0</v>
      </c>
      <c r="L73" s="91">
        <f>L74</f>
        <v>0</v>
      </c>
      <c r="Q73" s="257"/>
      <c r="R73" s="257"/>
      <c r="S73"/>
    </row>
    <row r="74" spans="1:19" ht="26.25" hidden="1" customHeight="1">
      <c r="A74" s="26">
        <v>2</v>
      </c>
      <c r="B74" s="37">
        <v>3</v>
      </c>
      <c r="C74" s="37">
        <v>1</v>
      </c>
      <c r="D74" s="37">
        <v>3</v>
      </c>
      <c r="E74" s="37">
        <v>1</v>
      </c>
      <c r="F74" s="31"/>
      <c r="G74" s="172" t="s">
        <v>578</v>
      </c>
      <c r="H74" s="145">
        <v>45</v>
      </c>
      <c r="I74" s="89">
        <f>SUM(I75:I77)</f>
        <v>0</v>
      </c>
      <c r="J74" s="90">
        <f>SUM(J75:J77)</f>
        <v>0</v>
      </c>
      <c r="K74" s="91">
        <f>SUM(K75:K77)</f>
        <v>0</v>
      </c>
      <c r="L74" s="91">
        <f>SUM(L75:L77)</f>
        <v>0</v>
      </c>
      <c r="Q74" s="257"/>
      <c r="R74" s="257"/>
      <c r="S74"/>
    </row>
    <row r="75" spans="1:19" ht="15" hidden="1" customHeight="1">
      <c r="A75" s="36">
        <v>2</v>
      </c>
      <c r="B75" s="41">
        <v>3</v>
      </c>
      <c r="C75" s="41">
        <v>1</v>
      </c>
      <c r="D75" s="41">
        <v>3</v>
      </c>
      <c r="E75" s="41">
        <v>1</v>
      </c>
      <c r="F75" s="29">
        <v>1</v>
      </c>
      <c r="G75" s="263" t="s">
        <v>574</v>
      </c>
      <c r="H75" s="145">
        <v>46</v>
      </c>
      <c r="I75" s="78"/>
      <c r="J75" s="78"/>
      <c r="K75" s="78"/>
      <c r="L75" s="78"/>
      <c r="Q75" s="257"/>
      <c r="R75" s="257"/>
      <c r="S75"/>
    </row>
    <row r="76" spans="1:19" ht="16.5" hidden="1" customHeight="1">
      <c r="A76" s="26">
        <v>2</v>
      </c>
      <c r="B76" s="37">
        <v>3</v>
      </c>
      <c r="C76" s="37">
        <v>1</v>
      </c>
      <c r="D76" s="37">
        <v>3</v>
      </c>
      <c r="E76" s="37">
        <v>1</v>
      </c>
      <c r="F76" s="31">
        <v>2</v>
      </c>
      <c r="G76" s="172" t="s">
        <v>575</v>
      </c>
      <c r="H76" s="145">
        <v>47</v>
      </c>
      <c r="I76" s="81"/>
      <c r="J76" s="81"/>
      <c r="K76" s="81"/>
      <c r="L76" s="81"/>
      <c r="Q76" s="257"/>
      <c r="R76" s="257"/>
      <c r="S76"/>
    </row>
    <row r="77" spans="1:19" ht="17.25" hidden="1" customHeight="1">
      <c r="A77" s="36">
        <v>2</v>
      </c>
      <c r="B77" s="41">
        <v>3</v>
      </c>
      <c r="C77" s="41">
        <v>1</v>
      </c>
      <c r="D77" s="41">
        <v>3</v>
      </c>
      <c r="E77" s="41">
        <v>1</v>
      </c>
      <c r="F77" s="29">
        <v>3</v>
      </c>
      <c r="G77" s="263" t="s">
        <v>576</v>
      </c>
      <c r="H77" s="145">
        <v>48</v>
      </c>
      <c r="I77" s="78"/>
      <c r="J77" s="78"/>
      <c r="K77" s="78"/>
      <c r="L77" s="78"/>
      <c r="Q77" s="257"/>
      <c r="R77" s="257"/>
      <c r="S77"/>
    </row>
    <row r="78" spans="1:19" ht="12.75" hidden="1" customHeight="1">
      <c r="A78" s="36">
        <v>2</v>
      </c>
      <c r="B78" s="41">
        <v>3</v>
      </c>
      <c r="C78" s="41">
        <v>2</v>
      </c>
      <c r="D78" s="41"/>
      <c r="E78" s="41"/>
      <c r="F78" s="29"/>
      <c r="G78" s="263" t="s">
        <v>683</v>
      </c>
      <c r="H78" s="145">
        <v>49</v>
      </c>
      <c r="I78" s="89">
        <f>I79</f>
        <v>0</v>
      </c>
      <c r="J78" s="89">
        <f t="shared" ref="J78:L78" si="5">J79</f>
        <v>0</v>
      </c>
      <c r="K78" s="89">
        <f t="shared" si="5"/>
        <v>0</v>
      </c>
      <c r="L78" s="89">
        <f t="shared" si="5"/>
        <v>0</v>
      </c>
    </row>
    <row r="79" spans="1:19" ht="12" hidden="1" customHeight="1">
      <c r="A79" s="36">
        <v>2</v>
      </c>
      <c r="B79" s="41">
        <v>3</v>
      </c>
      <c r="C79" s="41">
        <v>2</v>
      </c>
      <c r="D79" s="41">
        <v>1</v>
      </c>
      <c r="E79" s="41"/>
      <c r="F79" s="29"/>
      <c r="G79" s="263" t="s">
        <v>683</v>
      </c>
      <c r="H79" s="145">
        <v>50</v>
      </c>
      <c r="I79" s="89">
        <f>I80</f>
        <v>0</v>
      </c>
      <c r="J79" s="89">
        <f t="shared" ref="J79:L79" si="6">J80</f>
        <v>0</v>
      </c>
      <c r="K79" s="89">
        <f t="shared" si="6"/>
        <v>0</v>
      </c>
      <c r="L79" s="89">
        <f t="shared" si="6"/>
        <v>0</v>
      </c>
    </row>
    <row r="80" spans="1:19" ht="15.75" hidden="1" customHeight="1">
      <c r="A80" s="36">
        <v>2</v>
      </c>
      <c r="B80" s="41">
        <v>3</v>
      </c>
      <c r="C80" s="41">
        <v>2</v>
      </c>
      <c r="D80" s="41">
        <v>1</v>
      </c>
      <c r="E80" s="41">
        <v>1</v>
      </c>
      <c r="F80" s="29"/>
      <c r="G80" s="263" t="s">
        <v>683</v>
      </c>
      <c r="H80" s="145">
        <v>51</v>
      </c>
      <c r="I80" s="89">
        <f>SUM(I81)</f>
        <v>0</v>
      </c>
      <c r="J80" s="89">
        <f t="shared" ref="J80:L80" si="7">SUM(J81)</f>
        <v>0</v>
      </c>
      <c r="K80" s="89">
        <f t="shared" si="7"/>
        <v>0</v>
      </c>
      <c r="L80" s="89">
        <f t="shared" si="7"/>
        <v>0</v>
      </c>
    </row>
    <row r="81" spans="1:12" ht="13.5" hidden="1" customHeight="1">
      <c r="A81" s="36">
        <v>2</v>
      </c>
      <c r="B81" s="41">
        <v>3</v>
      </c>
      <c r="C81" s="41">
        <v>2</v>
      </c>
      <c r="D81" s="41">
        <v>1</v>
      </c>
      <c r="E81" s="41">
        <v>1</v>
      </c>
      <c r="F81" s="29">
        <v>1</v>
      </c>
      <c r="G81" s="263" t="s">
        <v>683</v>
      </c>
      <c r="H81" s="145">
        <v>52</v>
      </c>
      <c r="I81" s="81"/>
      <c r="J81" s="81"/>
      <c r="K81" s="81"/>
      <c r="L81" s="81"/>
    </row>
    <row r="82" spans="1:12" ht="16.5" customHeight="1">
      <c r="A82" s="35">
        <v>2</v>
      </c>
      <c r="B82" s="40">
        <v>4</v>
      </c>
      <c r="C82" s="40"/>
      <c r="D82" s="40"/>
      <c r="E82" s="40"/>
      <c r="F82" s="53"/>
      <c r="G82" s="33" t="s">
        <v>36</v>
      </c>
      <c r="H82" s="145">
        <v>53</v>
      </c>
      <c r="I82" s="89">
        <f>I83</f>
        <v>0</v>
      </c>
      <c r="J82" s="90">
        <f t="shared" ref="J82:L84" si="8">J83</f>
        <v>0</v>
      </c>
      <c r="K82" s="91">
        <f t="shared" si="8"/>
        <v>0</v>
      </c>
      <c r="L82" s="91">
        <f t="shared" si="8"/>
        <v>0</v>
      </c>
    </row>
    <row r="83" spans="1:12" ht="15.75" hidden="1" customHeight="1">
      <c r="A83" s="26">
        <v>2</v>
      </c>
      <c r="B83" s="37">
        <v>4</v>
      </c>
      <c r="C83" s="37">
        <v>1</v>
      </c>
      <c r="D83" s="37"/>
      <c r="E83" s="37"/>
      <c r="F83" s="31"/>
      <c r="G83" s="172" t="s">
        <v>94</v>
      </c>
      <c r="H83" s="145">
        <v>54</v>
      </c>
      <c r="I83" s="89">
        <f>I84</f>
        <v>0</v>
      </c>
      <c r="J83" s="90">
        <f t="shared" si="8"/>
        <v>0</v>
      </c>
      <c r="K83" s="91">
        <f t="shared" si="8"/>
        <v>0</v>
      </c>
      <c r="L83" s="91">
        <f t="shared" si="8"/>
        <v>0</v>
      </c>
    </row>
    <row r="84" spans="1:12" ht="17.25" hidden="1" customHeight="1">
      <c r="A84" s="26">
        <v>2</v>
      </c>
      <c r="B84" s="37">
        <v>4</v>
      </c>
      <c r="C84" s="37">
        <v>1</v>
      </c>
      <c r="D84" s="37">
        <v>1</v>
      </c>
      <c r="E84" s="37"/>
      <c r="F84" s="31"/>
      <c r="G84" s="27" t="s">
        <v>94</v>
      </c>
      <c r="H84" s="145">
        <v>55</v>
      </c>
      <c r="I84" s="89">
        <f>I85</f>
        <v>0</v>
      </c>
      <c r="J84" s="90">
        <f t="shared" si="8"/>
        <v>0</v>
      </c>
      <c r="K84" s="91">
        <f t="shared" si="8"/>
        <v>0</v>
      </c>
      <c r="L84" s="91">
        <f t="shared" si="8"/>
        <v>0</v>
      </c>
    </row>
    <row r="85" spans="1:12" ht="18" hidden="1" customHeight="1">
      <c r="A85" s="26">
        <v>2</v>
      </c>
      <c r="B85" s="37">
        <v>4</v>
      </c>
      <c r="C85" s="37">
        <v>1</v>
      </c>
      <c r="D85" s="37">
        <v>1</v>
      </c>
      <c r="E85" s="37">
        <v>1</v>
      </c>
      <c r="F85" s="31"/>
      <c r="G85" s="27" t="s">
        <v>94</v>
      </c>
      <c r="H85" s="145">
        <v>56</v>
      </c>
      <c r="I85" s="89">
        <f>SUM(I86:I88)</f>
        <v>0</v>
      </c>
      <c r="J85" s="90">
        <f>SUM(J86:J88)</f>
        <v>0</v>
      </c>
      <c r="K85" s="91">
        <f>SUM(K86:K88)</f>
        <v>0</v>
      </c>
      <c r="L85" s="91">
        <f>SUM(L86:L88)</f>
        <v>0</v>
      </c>
    </row>
    <row r="86" spans="1:12" ht="14.25" hidden="1" customHeight="1">
      <c r="A86" s="26">
        <v>2</v>
      </c>
      <c r="B86" s="37">
        <v>4</v>
      </c>
      <c r="C86" s="37">
        <v>1</v>
      </c>
      <c r="D86" s="37">
        <v>1</v>
      </c>
      <c r="E86" s="37">
        <v>1</v>
      </c>
      <c r="F86" s="31">
        <v>1</v>
      </c>
      <c r="G86" s="27" t="s">
        <v>37</v>
      </c>
      <c r="H86" s="145">
        <v>57</v>
      </c>
      <c r="I86" s="81"/>
      <c r="J86" s="81"/>
      <c r="K86" s="81"/>
      <c r="L86" s="81"/>
    </row>
    <row r="87" spans="1:12" ht="13.5" hidden="1" customHeight="1">
      <c r="A87" s="26">
        <v>2</v>
      </c>
      <c r="B87" s="26">
        <v>4</v>
      </c>
      <c r="C87" s="26">
        <v>1</v>
      </c>
      <c r="D87" s="37">
        <v>1</v>
      </c>
      <c r="E87" s="37">
        <v>1</v>
      </c>
      <c r="F87" s="25">
        <v>2</v>
      </c>
      <c r="G87" s="45" t="s">
        <v>38</v>
      </c>
      <c r="H87" s="145">
        <v>58</v>
      </c>
      <c r="I87" s="81"/>
      <c r="J87" s="81"/>
      <c r="K87" s="81"/>
      <c r="L87" s="81"/>
    </row>
    <row r="88" spans="1:12" hidden="1">
      <c r="A88" s="26">
        <v>2</v>
      </c>
      <c r="B88" s="37">
        <v>4</v>
      </c>
      <c r="C88" s="26">
        <v>1</v>
      </c>
      <c r="D88" s="37">
        <v>1</v>
      </c>
      <c r="E88" s="37">
        <v>1</v>
      </c>
      <c r="F88" s="25">
        <v>3</v>
      </c>
      <c r="G88" s="45" t="s">
        <v>39</v>
      </c>
      <c r="H88" s="145">
        <v>59</v>
      </c>
      <c r="I88" s="81"/>
      <c r="J88" s="81"/>
      <c r="K88" s="81"/>
      <c r="L88" s="81"/>
    </row>
    <row r="89" spans="1:12">
      <c r="A89" s="35">
        <v>2</v>
      </c>
      <c r="B89" s="40">
        <v>5</v>
      </c>
      <c r="C89" s="35"/>
      <c r="D89" s="40"/>
      <c r="E89" s="40"/>
      <c r="F89" s="43"/>
      <c r="G89" s="46" t="s">
        <v>40</v>
      </c>
      <c r="H89" s="145">
        <v>60</v>
      </c>
      <c r="I89" s="89">
        <f>SUM(I90+I95+I100)</f>
        <v>0</v>
      </c>
      <c r="J89" s="90">
        <f>SUM(J90+J95+J100)</f>
        <v>0</v>
      </c>
      <c r="K89" s="91">
        <f>SUM(K90+K95+K100)</f>
        <v>0</v>
      </c>
      <c r="L89" s="91">
        <f>SUM(L90+L95+L100)</f>
        <v>0</v>
      </c>
    </row>
    <row r="90" spans="1:12" ht="12" hidden="1" customHeight="1">
      <c r="A90" s="36">
        <v>2</v>
      </c>
      <c r="B90" s="41">
        <v>5</v>
      </c>
      <c r="C90" s="36">
        <v>1</v>
      </c>
      <c r="D90" s="41"/>
      <c r="E90" s="41"/>
      <c r="F90" s="44"/>
      <c r="G90" s="167" t="s">
        <v>95</v>
      </c>
      <c r="H90" s="145">
        <v>61</v>
      </c>
      <c r="I90" s="86">
        <f>I91</f>
        <v>0</v>
      </c>
      <c r="J90" s="87">
        <f t="shared" ref="J90:L91" si="9">J91</f>
        <v>0</v>
      </c>
      <c r="K90" s="88">
        <f t="shared" si="9"/>
        <v>0</v>
      </c>
      <c r="L90" s="88">
        <f t="shared" si="9"/>
        <v>0</v>
      </c>
    </row>
    <row r="91" spans="1:12" hidden="1">
      <c r="A91" s="26">
        <v>2</v>
      </c>
      <c r="B91" s="37">
        <v>5</v>
      </c>
      <c r="C91" s="26">
        <v>1</v>
      </c>
      <c r="D91" s="37">
        <v>1</v>
      </c>
      <c r="E91" s="37"/>
      <c r="F91" s="25"/>
      <c r="G91" s="45" t="s">
        <v>95</v>
      </c>
      <c r="H91" s="145">
        <v>62</v>
      </c>
      <c r="I91" s="89">
        <f>I92</f>
        <v>0</v>
      </c>
      <c r="J91" s="90">
        <f t="shared" si="9"/>
        <v>0</v>
      </c>
      <c r="K91" s="91">
        <f t="shared" si="9"/>
        <v>0</v>
      </c>
      <c r="L91" s="91">
        <f t="shared" si="9"/>
        <v>0</v>
      </c>
    </row>
    <row r="92" spans="1:12" hidden="1">
      <c r="A92" s="26">
        <v>2</v>
      </c>
      <c r="B92" s="37">
        <v>5</v>
      </c>
      <c r="C92" s="26">
        <v>1</v>
      </c>
      <c r="D92" s="37">
        <v>1</v>
      </c>
      <c r="E92" s="37">
        <v>1</v>
      </c>
      <c r="F92" s="25"/>
      <c r="G92" s="45" t="s">
        <v>95</v>
      </c>
      <c r="H92" s="145">
        <v>63</v>
      </c>
      <c r="I92" s="89">
        <f>SUM(I93:I94)</f>
        <v>0</v>
      </c>
      <c r="J92" s="90">
        <f>SUM(J93:J94)</f>
        <v>0</v>
      </c>
      <c r="K92" s="91">
        <f>SUM(K93:K94)</f>
        <v>0</v>
      </c>
      <c r="L92" s="91">
        <f>SUM(L93:L94)</f>
        <v>0</v>
      </c>
    </row>
    <row r="93" spans="1:12" ht="25.5" hidden="1">
      <c r="A93" s="26">
        <v>2</v>
      </c>
      <c r="B93" s="37">
        <v>5</v>
      </c>
      <c r="C93" s="26">
        <v>1</v>
      </c>
      <c r="D93" s="37">
        <v>1</v>
      </c>
      <c r="E93" s="37">
        <v>1</v>
      </c>
      <c r="F93" s="25">
        <v>1</v>
      </c>
      <c r="G93" s="168" t="s">
        <v>579</v>
      </c>
      <c r="H93" s="145">
        <v>64</v>
      </c>
      <c r="I93" s="81"/>
      <c r="J93" s="81"/>
      <c r="K93" s="81"/>
      <c r="L93" s="81"/>
    </row>
    <row r="94" spans="1:12" ht="15.75" hidden="1" customHeight="1">
      <c r="A94" s="26">
        <v>2</v>
      </c>
      <c r="B94" s="37">
        <v>5</v>
      </c>
      <c r="C94" s="26">
        <v>1</v>
      </c>
      <c r="D94" s="37">
        <v>1</v>
      </c>
      <c r="E94" s="37">
        <v>1</v>
      </c>
      <c r="F94" s="25">
        <v>2</v>
      </c>
      <c r="G94" s="168" t="s">
        <v>564</v>
      </c>
      <c r="H94" s="145">
        <v>65</v>
      </c>
      <c r="I94" s="81"/>
      <c r="J94" s="81"/>
      <c r="K94" s="81"/>
      <c r="L94" s="81"/>
    </row>
    <row r="95" spans="1:12" ht="12" hidden="1" customHeight="1">
      <c r="A95" s="26">
        <v>2</v>
      </c>
      <c r="B95" s="37">
        <v>5</v>
      </c>
      <c r="C95" s="26">
        <v>2</v>
      </c>
      <c r="D95" s="37"/>
      <c r="E95" s="37"/>
      <c r="F95" s="25"/>
      <c r="G95" s="168" t="s">
        <v>96</v>
      </c>
      <c r="H95" s="145">
        <v>66</v>
      </c>
      <c r="I95" s="89">
        <f>I96</f>
        <v>0</v>
      </c>
      <c r="J95" s="90">
        <f t="shared" ref="J95:L96" si="10">J96</f>
        <v>0</v>
      </c>
      <c r="K95" s="91">
        <f t="shared" si="10"/>
        <v>0</v>
      </c>
      <c r="L95" s="89">
        <f t="shared" si="10"/>
        <v>0</v>
      </c>
    </row>
    <row r="96" spans="1:12" ht="15.75" hidden="1" customHeight="1">
      <c r="A96" s="27">
        <v>2</v>
      </c>
      <c r="B96" s="26">
        <v>5</v>
      </c>
      <c r="C96" s="37">
        <v>2</v>
      </c>
      <c r="D96" s="45">
        <v>1</v>
      </c>
      <c r="E96" s="26"/>
      <c r="F96" s="25"/>
      <c r="G96" s="45" t="s">
        <v>96</v>
      </c>
      <c r="H96" s="145">
        <v>67</v>
      </c>
      <c r="I96" s="89">
        <f>I97</f>
        <v>0</v>
      </c>
      <c r="J96" s="90">
        <f t="shared" si="10"/>
        <v>0</v>
      </c>
      <c r="K96" s="91">
        <f t="shared" si="10"/>
        <v>0</v>
      </c>
      <c r="L96" s="89">
        <f t="shared" si="10"/>
        <v>0</v>
      </c>
    </row>
    <row r="97" spans="1:12" ht="15" hidden="1" customHeight="1">
      <c r="A97" s="27">
        <v>2</v>
      </c>
      <c r="B97" s="26">
        <v>5</v>
      </c>
      <c r="C97" s="37">
        <v>2</v>
      </c>
      <c r="D97" s="45">
        <v>1</v>
      </c>
      <c r="E97" s="26">
        <v>1</v>
      </c>
      <c r="F97" s="25"/>
      <c r="G97" s="45" t="s">
        <v>96</v>
      </c>
      <c r="H97" s="145">
        <v>68</v>
      </c>
      <c r="I97" s="89">
        <f>SUM(I98:I99)</f>
        <v>0</v>
      </c>
      <c r="J97" s="90">
        <f>SUM(J98:J99)</f>
        <v>0</v>
      </c>
      <c r="K97" s="91">
        <f>SUM(K98:K99)</f>
        <v>0</v>
      </c>
      <c r="L97" s="89">
        <f>SUM(L98:L99)</f>
        <v>0</v>
      </c>
    </row>
    <row r="98" spans="1:12" ht="25.5" hidden="1">
      <c r="A98" s="27">
        <v>2</v>
      </c>
      <c r="B98" s="26">
        <v>5</v>
      </c>
      <c r="C98" s="37">
        <v>2</v>
      </c>
      <c r="D98" s="45">
        <v>1</v>
      </c>
      <c r="E98" s="26">
        <v>1</v>
      </c>
      <c r="F98" s="25">
        <v>1</v>
      </c>
      <c r="G98" s="168" t="s">
        <v>580</v>
      </c>
      <c r="H98" s="145">
        <v>69</v>
      </c>
      <c r="I98" s="81"/>
      <c r="J98" s="81"/>
      <c r="K98" s="81"/>
      <c r="L98" s="81"/>
    </row>
    <row r="99" spans="1:12" ht="25.5" hidden="1" customHeight="1">
      <c r="A99" s="27">
        <v>2</v>
      </c>
      <c r="B99" s="26">
        <v>5</v>
      </c>
      <c r="C99" s="37">
        <v>2</v>
      </c>
      <c r="D99" s="45">
        <v>1</v>
      </c>
      <c r="E99" s="26">
        <v>1</v>
      </c>
      <c r="F99" s="25">
        <v>2</v>
      </c>
      <c r="G99" s="168" t="s">
        <v>581</v>
      </c>
      <c r="H99" s="145">
        <v>70</v>
      </c>
      <c r="I99" s="81"/>
      <c r="J99" s="81"/>
      <c r="K99" s="81"/>
      <c r="L99" s="81"/>
    </row>
    <row r="100" spans="1:12" ht="28.5" hidden="1" customHeight="1">
      <c r="A100" s="27">
        <v>2</v>
      </c>
      <c r="B100" s="26">
        <v>5</v>
      </c>
      <c r="C100" s="37">
        <v>3</v>
      </c>
      <c r="D100" s="45"/>
      <c r="E100" s="26"/>
      <c r="F100" s="25"/>
      <c r="G100" s="168" t="s">
        <v>582</v>
      </c>
      <c r="H100" s="145">
        <v>71</v>
      </c>
      <c r="I100" s="89">
        <f>I101</f>
        <v>0</v>
      </c>
      <c r="J100" s="90">
        <f t="shared" ref="J100:L101" si="11">J101</f>
        <v>0</v>
      </c>
      <c r="K100" s="91">
        <f t="shared" si="11"/>
        <v>0</v>
      </c>
      <c r="L100" s="89">
        <f t="shared" si="11"/>
        <v>0</v>
      </c>
    </row>
    <row r="101" spans="1:12" ht="27" hidden="1" customHeight="1">
      <c r="A101" s="27">
        <v>2</v>
      </c>
      <c r="B101" s="26">
        <v>5</v>
      </c>
      <c r="C101" s="37">
        <v>3</v>
      </c>
      <c r="D101" s="45">
        <v>1</v>
      </c>
      <c r="E101" s="26"/>
      <c r="F101" s="25"/>
      <c r="G101" s="168" t="s">
        <v>583</v>
      </c>
      <c r="H101" s="145">
        <v>72</v>
      </c>
      <c r="I101" s="89">
        <f>I102</f>
        <v>0</v>
      </c>
      <c r="J101" s="90">
        <f t="shared" si="11"/>
        <v>0</v>
      </c>
      <c r="K101" s="91">
        <f t="shared" si="11"/>
        <v>0</v>
      </c>
      <c r="L101" s="89">
        <f t="shared" si="11"/>
        <v>0</v>
      </c>
    </row>
    <row r="102" spans="1:12" ht="30" hidden="1" customHeight="1">
      <c r="A102" s="30">
        <v>2</v>
      </c>
      <c r="B102" s="34">
        <v>5</v>
      </c>
      <c r="C102" s="39">
        <v>3</v>
      </c>
      <c r="D102" s="9">
        <v>1</v>
      </c>
      <c r="E102" s="34">
        <v>1</v>
      </c>
      <c r="F102" s="42"/>
      <c r="G102" s="171" t="s">
        <v>583</v>
      </c>
      <c r="H102" s="145">
        <v>73</v>
      </c>
      <c r="I102" s="104">
        <f>SUM(I103:I104)</f>
        <v>0</v>
      </c>
      <c r="J102" s="108">
        <f>SUM(J103:J104)</f>
        <v>0</v>
      </c>
      <c r="K102" s="109">
        <f>SUM(K103:K104)</f>
        <v>0</v>
      </c>
      <c r="L102" s="104">
        <f>SUM(L103:L104)</f>
        <v>0</v>
      </c>
    </row>
    <row r="103" spans="1:12" ht="26.25" hidden="1" customHeight="1">
      <c r="A103" s="27">
        <v>2</v>
      </c>
      <c r="B103" s="26">
        <v>5</v>
      </c>
      <c r="C103" s="37">
        <v>3</v>
      </c>
      <c r="D103" s="45">
        <v>1</v>
      </c>
      <c r="E103" s="26">
        <v>1</v>
      </c>
      <c r="F103" s="25">
        <v>1</v>
      </c>
      <c r="G103" s="168" t="s">
        <v>583</v>
      </c>
      <c r="H103" s="145">
        <v>74</v>
      </c>
      <c r="I103" s="81"/>
      <c r="J103" s="81"/>
      <c r="K103" s="81"/>
      <c r="L103" s="81"/>
    </row>
    <row r="104" spans="1:12" ht="26.25" hidden="1" customHeight="1">
      <c r="A104" s="30">
        <v>2</v>
      </c>
      <c r="B104" s="34">
        <v>5</v>
      </c>
      <c r="C104" s="39">
        <v>3</v>
      </c>
      <c r="D104" s="9">
        <v>1</v>
      </c>
      <c r="E104" s="34">
        <v>1</v>
      </c>
      <c r="F104" s="42">
        <v>2</v>
      </c>
      <c r="G104" s="171" t="s">
        <v>565</v>
      </c>
      <c r="H104" s="145">
        <v>75</v>
      </c>
      <c r="I104" s="81"/>
      <c r="J104" s="81"/>
      <c r="K104" s="81"/>
      <c r="L104" s="81"/>
    </row>
    <row r="105" spans="1:12" ht="27.75" hidden="1" customHeight="1">
      <c r="A105" s="249">
        <v>2</v>
      </c>
      <c r="B105" s="250">
        <v>5</v>
      </c>
      <c r="C105" s="169">
        <v>3</v>
      </c>
      <c r="D105" s="171">
        <v>2</v>
      </c>
      <c r="E105" s="250"/>
      <c r="F105" s="251"/>
      <c r="G105" s="171" t="s">
        <v>212</v>
      </c>
      <c r="H105" s="145">
        <v>76</v>
      </c>
      <c r="I105" s="104">
        <f>I106</f>
        <v>0</v>
      </c>
      <c r="J105" s="104">
        <f t="shared" ref="J105:L105" si="12">J106</f>
        <v>0</v>
      </c>
      <c r="K105" s="104">
        <f t="shared" si="12"/>
        <v>0</v>
      </c>
      <c r="L105" s="104">
        <f t="shared" si="12"/>
        <v>0</v>
      </c>
    </row>
    <row r="106" spans="1:12" ht="25.5" hidden="1" customHeight="1">
      <c r="A106" s="249">
        <v>2</v>
      </c>
      <c r="B106" s="250">
        <v>5</v>
      </c>
      <c r="C106" s="169">
        <v>3</v>
      </c>
      <c r="D106" s="171">
        <v>2</v>
      </c>
      <c r="E106" s="250">
        <v>1</v>
      </c>
      <c r="F106" s="251"/>
      <c r="G106" s="171" t="s">
        <v>212</v>
      </c>
      <c r="H106" s="145">
        <v>77</v>
      </c>
      <c r="I106" s="104">
        <f>SUM(I107:I108)</f>
        <v>0</v>
      </c>
      <c r="J106" s="104">
        <f t="shared" ref="J106:L106" si="13">SUM(J107:J108)</f>
        <v>0</v>
      </c>
      <c r="K106" s="104">
        <f t="shared" si="13"/>
        <v>0</v>
      </c>
      <c r="L106" s="104">
        <f t="shared" si="13"/>
        <v>0</v>
      </c>
    </row>
    <row r="107" spans="1:12" ht="30" hidden="1" customHeight="1">
      <c r="A107" s="249">
        <v>2</v>
      </c>
      <c r="B107" s="250">
        <v>5</v>
      </c>
      <c r="C107" s="169">
        <v>3</v>
      </c>
      <c r="D107" s="171">
        <v>2</v>
      </c>
      <c r="E107" s="250">
        <v>1</v>
      </c>
      <c r="F107" s="251">
        <v>1</v>
      </c>
      <c r="G107" s="171" t="s">
        <v>212</v>
      </c>
      <c r="H107" s="145">
        <v>78</v>
      </c>
      <c r="I107" s="81"/>
      <c r="J107" s="81"/>
      <c r="K107" s="81"/>
      <c r="L107" s="81"/>
    </row>
    <row r="108" spans="1:12" ht="18" hidden="1" customHeight="1">
      <c r="A108" s="249">
        <v>2</v>
      </c>
      <c r="B108" s="250">
        <v>5</v>
      </c>
      <c r="C108" s="169">
        <v>3</v>
      </c>
      <c r="D108" s="171">
        <v>2</v>
      </c>
      <c r="E108" s="250">
        <v>1</v>
      </c>
      <c r="F108" s="251">
        <v>2</v>
      </c>
      <c r="G108" s="171" t="s">
        <v>213</v>
      </c>
      <c r="H108" s="145">
        <v>79</v>
      </c>
      <c r="I108" s="81"/>
      <c r="J108" s="81"/>
      <c r="K108" s="81"/>
      <c r="L108" s="81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02" t="s">
        <v>43</v>
      </c>
      <c r="H109" s="145">
        <v>80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hidden="1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71" t="s">
        <v>98</v>
      </c>
      <c r="H110" s="145">
        <v>81</v>
      </c>
      <c r="I110" s="104">
        <f>I111</f>
        <v>0</v>
      </c>
      <c r="J110" s="108">
        <f t="shared" ref="J110:L111" si="14">J111</f>
        <v>0</v>
      </c>
      <c r="K110" s="109">
        <f t="shared" si="14"/>
        <v>0</v>
      </c>
      <c r="L110" s="104">
        <f t="shared" si="14"/>
        <v>0</v>
      </c>
    </row>
    <row r="111" spans="1:12" ht="14.25" hidden="1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45" t="s">
        <v>98</v>
      </c>
      <c r="H111" s="145">
        <v>82</v>
      </c>
      <c r="I111" s="89">
        <f>I112</f>
        <v>0</v>
      </c>
      <c r="J111" s="90">
        <f t="shared" si="14"/>
        <v>0</v>
      </c>
      <c r="K111" s="91">
        <f t="shared" si="14"/>
        <v>0</v>
      </c>
      <c r="L111" s="89">
        <f t="shared" si="14"/>
        <v>0</v>
      </c>
    </row>
    <row r="112" spans="1:12" hidden="1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45" t="s">
        <v>98</v>
      </c>
      <c r="H112" s="145">
        <v>83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hidden="1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45" t="s">
        <v>44</v>
      </c>
      <c r="H113" s="145">
        <v>84</v>
      </c>
      <c r="I113" s="81"/>
      <c r="J113" s="81"/>
      <c r="K113" s="81"/>
      <c r="L113" s="81"/>
    </row>
    <row r="114" spans="1:12" hidden="1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7" t="s">
        <v>99</v>
      </c>
      <c r="H114" s="145">
        <v>85</v>
      </c>
      <c r="I114" s="78"/>
      <c r="J114" s="78"/>
      <c r="K114" s="78"/>
      <c r="L114" s="78"/>
    </row>
    <row r="115" spans="1:12" ht="25.5" hidden="1">
      <c r="A115" s="27">
        <v>2</v>
      </c>
      <c r="B115" s="26">
        <v>6</v>
      </c>
      <c r="C115" s="37">
        <v>2</v>
      </c>
      <c r="D115" s="45"/>
      <c r="E115" s="26"/>
      <c r="F115" s="25"/>
      <c r="G115" s="168" t="s">
        <v>684</v>
      </c>
      <c r="H115" s="145">
        <v>86</v>
      </c>
      <c r="I115" s="89">
        <f>I116</f>
        <v>0</v>
      </c>
      <c r="J115" s="90">
        <f t="shared" ref="J115:L117" si="15">J116</f>
        <v>0</v>
      </c>
      <c r="K115" s="91">
        <f t="shared" si="15"/>
        <v>0</v>
      </c>
      <c r="L115" s="89">
        <f t="shared" si="15"/>
        <v>0</v>
      </c>
    </row>
    <row r="116" spans="1:12" ht="14.25" hidden="1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168" t="s">
        <v>684</v>
      </c>
      <c r="H116" s="145">
        <v>87</v>
      </c>
      <c r="I116" s="89">
        <f>I117</f>
        <v>0</v>
      </c>
      <c r="J116" s="90">
        <f t="shared" si="15"/>
        <v>0</v>
      </c>
      <c r="K116" s="91">
        <f t="shared" si="15"/>
        <v>0</v>
      </c>
      <c r="L116" s="89">
        <f t="shared" si="15"/>
        <v>0</v>
      </c>
    </row>
    <row r="117" spans="1:12" ht="14.25" hidden="1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168" t="s">
        <v>684</v>
      </c>
      <c r="H117" s="145">
        <v>88</v>
      </c>
      <c r="I117" s="110">
        <f>I118</f>
        <v>0</v>
      </c>
      <c r="J117" s="111">
        <f t="shared" si="15"/>
        <v>0</v>
      </c>
      <c r="K117" s="112">
        <f t="shared" si="15"/>
        <v>0</v>
      </c>
      <c r="L117" s="110">
        <f t="shared" si="15"/>
        <v>0</v>
      </c>
    </row>
    <row r="118" spans="1:12" ht="25.5" hidden="1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168" t="s">
        <v>684</v>
      </c>
      <c r="H118" s="145">
        <v>89</v>
      </c>
      <c r="I118" s="81"/>
      <c r="J118" s="81"/>
      <c r="K118" s="81"/>
      <c r="L118" s="81"/>
    </row>
    <row r="119" spans="1:12" ht="26.25" hidden="1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7" t="s">
        <v>45</v>
      </c>
      <c r="H119" s="145">
        <v>90</v>
      </c>
      <c r="I119" s="86">
        <f>I120</f>
        <v>0</v>
      </c>
      <c r="J119" s="87">
        <f t="shared" ref="J119:L121" si="16">J120</f>
        <v>0</v>
      </c>
      <c r="K119" s="88">
        <f t="shared" si="16"/>
        <v>0</v>
      </c>
      <c r="L119" s="86">
        <f t="shared" si="16"/>
        <v>0</v>
      </c>
    </row>
    <row r="120" spans="1:12" ht="25.5" hidden="1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45" t="s">
        <v>45</v>
      </c>
      <c r="H120" s="145">
        <v>91</v>
      </c>
      <c r="I120" s="89">
        <f>I121</f>
        <v>0</v>
      </c>
      <c r="J120" s="90">
        <f t="shared" si="16"/>
        <v>0</v>
      </c>
      <c r="K120" s="91">
        <f t="shared" si="16"/>
        <v>0</v>
      </c>
      <c r="L120" s="89">
        <f t="shared" si="16"/>
        <v>0</v>
      </c>
    </row>
    <row r="121" spans="1:12" ht="26.25" hidden="1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45" t="s">
        <v>45</v>
      </c>
      <c r="H121" s="145">
        <v>92</v>
      </c>
      <c r="I121" s="89">
        <f>I122</f>
        <v>0</v>
      </c>
      <c r="J121" s="90">
        <f t="shared" si="16"/>
        <v>0</v>
      </c>
      <c r="K121" s="91">
        <f t="shared" si="16"/>
        <v>0</v>
      </c>
      <c r="L121" s="89">
        <f t="shared" si="16"/>
        <v>0</v>
      </c>
    </row>
    <row r="122" spans="1:12" ht="27" hidden="1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45" t="s">
        <v>45</v>
      </c>
      <c r="H122" s="145">
        <v>93</v>
      </c>
      <c r="I122" s="81"/>
      <c r="J122" s="81"/>
      <c r="K122" s="81"/>
      <c r="L122" s="81"/>
    </row>
    <row r="123" spans="1:12" ht="25.5" hidden="1">
      <c r="A123" s="48">
        <v>2</v>
      </c>
      <c r="B123" s="36">
        <v>6</v>
      </c>
      <c r="C123" s="41">
        <v>4</v>
      </c>
      <c r="D123" s="47"/>
      <c r="E123" s="36"/>
      <c r="F123" s="44"/>
      <c r="G123" s="167" t="s">
        <v>46</v>
      </c>
      <c r="H123" s="145">
        <v>94</v>
      </c>
      <c r="I123" s="86">
        <f>I124</f>
        <v>0</v>
      </c>
      <c r="J123" s="87">
        <f t="shared" ref="J123:L125" si="17">J124</f>
        <v>0</v>
      </c>
      <c r="K123" s="88">
        <f t="shared" si="17"/>
        <v>0</v>
      </c>
      <c r="L123" s="86">
        <f t="shared" si="17"/>
        <v>0</v>
      </c>
    </row>
    <row r="124" spans="1:12" ht="27" hidden="1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45" t="s">
        <v>46</v>
      </c>
      <c r="H124" s="145">
        <v>95</v>
      </c>
      <c r="I124" s="89">
        <f>I125</f>
        <v>0</v>
      </c>
      <c r="J124" s="90">
        <f t="shared" si="17"/>
        <v>0</v>
      </c>
      <c r="K124" s="91">
        <f t="shared" si="17"/>
        <v>0</v>
      </c>
      <c r="L124" s="89">
        <f t="shared" si="17"/>
        <v>0</v>
      </c>
    </row>
    <row r="125" spans="1:12" ht="27" hidden="1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45" t="s">
        <v>46</v>
      </c>
      <c r="H125" s="145">
        <v>96</v>
      </c>
      <c r="I125" s="89">
        <f>I126</f>
        <v>0</v>
      </c>
      <c r="J125" s="90">
        <f t="shared" si="17"/>
        <v>0</v>
      </c>
      <c r="K125" s="91">
        <f t="shared" si="17"/>
        <v>0</v>
      </c>
      <c r="L125" s="89">
        <f t="shared" si="17"/>
        <v>0</v>
      </c>
    </row>
    <row r="126" spans="1:12" ht="27.75" hidden="1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45" t="s">
        <v>46</v>
      </c>
      <c r="H126" s="145">
        <v>97</v>
      </c>
      <c r="I126" s="81"/>
      <c r="J126" s="81"/>
      <c r="K126" s="81"/>
      <c r="L126" s="81"/>
    </row>
    <row r="127" spans="1:12" ht="27" hidden="1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584</v>
      </c>
      <c r="H127" s="145">
        <v>98</v>
      </c>
      <c r="I127" s="105">
        <f>I128</f>
        <v>0</v>
      </c>
      <c r="J127" s="106">
        <f t="shared" ref="J127:L129" si="18">J128</f>
        <v>0</v>
      </c>
      <c r="K127" s="107">
        <f t="shared" si="18"/>
        <v>0</v>
      </c>
      <c r="L127" s="105">
        <f t="shared" si="18"/>
        <v>0</v>
      </c>
    </row>
    <row r="128" spans="1:12" ht="29.25" hidden="1" customHeight="1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170" t="s">
        <v>585</v>
      </c>
      <c r="H128" s="145">
        <v>99</v>
      </c>
      <c r="I128" s="89">
        <f>I129</f>
        <v>0</v>
      </c>
      <c r="J128" s="90">
        <f t="shared" si="18"/>
        <v>0</v>
      </c>
      <c r="K128" s="91">
        <f t="shared" si="18"/>
        <v>0</v>
      </c>
      <c r="L128" s="89">
        <f t="shared" si="18"/>
        <v>0</v>
      </c>
    </row>
    <row r="129" spans="1:12" ht="25.5" hidden="1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170" t="s">
        <v>584</v>
      </c>
      <c r="H129" s="145">
        <v>100</v>
      </c>
      <c r="I129" s="89">
        <f>I130</f>
        <v>0</v>
      </c>
      <c r="J129" s="90">
        <f t="shared" si="18"/>
        <v>0</v>
      </c>
      <c r="K129" s="91">
        <f t="shared" si="18"/>
        <v>0</v>
      </c>
      <c r="L129" s="89">
        <f t="shared" si="18"/>
        <v>0</v>
      </c>
    </row>
    <row r="130" spans="1:12" ht="27.75" hidden="1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170" t="s">
        <v>586</v>
      </c>
      <c r="H130" s="145">
        <v>101</v>
      </c>
      <c r="I130" s="81"/>
      <c r="J130" s="81"/>
      <c r="K130" s="81"/>
      <c r="L130" s="81"/>
    </row>
    <row r="131" spans="1:12" ht="14.25" customHeight="1">
      <c r="A131" s="33">
        <v>2</v>
      </c>
      <c r="B131" s="35">
        <v>7</v>
      </c>
      <c r="C131" s="35"/>
      <c r="D131" s="40"/>
      <c r="E131" s="40"/>
      <c r="F131" s="53"/>
      <c r="G131" s="46" t="s">
        <v>102</v>
      </c>
      <c r="H131" s="145">
        <v>102</v>
      </c>
      <c r="I131" s="91">
        <f>SUM(I132+I137+I145)</f>
        <v>200</v>
      </c>
      <c r="J131" s="90">
        <f>SUM(J132+J137+J145)</f>
        <v>200</v>
      </c>
      <c r="K131" s="91">
        <f>SUM(K132+K137+K145)</f>
        <v>100</v>
      </c>
      <c r="L131" s="296">
        <f>SUM(L132+L137+L145)</f>
        <v>100</v>
      </c>
    </row>
    <row r="132" spans="1:12">
      <c r="A132" s="27">
        <v>2</v>
      </c>
      <c r="B132" s="26">
        <v>7</v>
      </c>
      <c r="C132" s="26">
        <v>1</v>
      </c>
      <c r="D132" s="37"/>
      <c r="E132" s="37"/>
      <c r="F132" s="31"/>
      <c r="G132" s="168" t="s">
        <v>103</v>
      </c>
      <c r="H132" s="145">
        <v>103</v>
      </c>
      <c r="I132" s="91">
        <f>I133</f>
        <v>0</v>
      </c>
      <c r="J132" s="90">
        <f t="shared" ref="J132:L133" si="19">J133</f>
        <v>0</v>
      </c>
      <c r="K132" s="91">
        <f t="shared" si="19"/>
        <v>0</v>
      </c>
      <c r="L132" s="89">
        <f t="shared" si="19"/>
        <v>0</v>
      </c>
    </row>
    <row r="133" spans="1:12" ht="14.25" hidden="1" customHeight="1">
      <c r="A133" s="27">
        <v>2</v>
      </c>
      <c r="B133" s="26">
        <v>7</v>
      </c>
      <c r="C133" s="26">
        <v>1</v>
      </c>
      <c r="D133" s="37">
        <v>1</v>
      </c>
      <c r="E133" s="37"/>
      <c r="F133" s="31"/>
      <c r="G133" s="45" t="s">
        <v>103</v>
      </c>
      <c r="H133" s="145">
        <v>104</v>
      </c>
      <c r="I133" s="91">
        <f>I134</f>
        <v>0</v>
      </c>
      <c r="J133" s="90">
        <f t="shared" si="19"/>
        <v>0</v>
      </c>
      <c r="K133" s="91">
        <f t="shared" si="19"/>
        <v>0</v>
      </c>
      <c r="L133" s="89">
        <f t="shared" si="19"/>
        <v>0</v>
      </c>
    </row>
    <row r="134" spans="1:12" ht="15.75" hidden="1" customHeight="1">
      <c r="A134" s="27">
        <v>2</v>
      </c>
      <c r="B134" s="26">
        <v>7</v>
      </c>
      <c r="C134" s="26">
        <v>1</v>
      </c>
      <c r="D134" s="37">
        <v>1</v>
      </c>
      <c r="E134" s="37">
        <v>1</v>
      </c>
      <c r="F134" s="31"/>
      <c r="G134" s="45" t="s">
        <v>103</v>
      </c>
      <c r="H134" s="145">
        <v>105</v>
      </c>
      <c r="I134" s="91">
        <f>SUM(I135:I136)</f>
        <v>0</v>
      </c>
      <c r="J134" s="90">
        <f>SUM(J135:J136)</f>
        <v>0</v>
      </c>
      <c r="K134" s="91">
        <f>SUM(K135:K136)</f>
        <v>0</v>
      </c>
      <c r="L134" s="89">
        <f>SUM(L135:L136)</f>
        <v>0</v>
      </c>
    </row>
    <row r="135" spans="1:12" ht="14.25" hidden="1" customHeight="1">
      <c r="A135" s="48">
        <v>2</v>
      </c>
      <c r="B135" s="36">
        <v>7</v>
      </c>
      <c r="C135" s="48">
        <v>1</v>
      </c>
      <c r="D135" s="26">
        <v>1</v>
      </c>
      <c r="E135" s="41">
        <v>1</v>
      </c>
      <c r="F135" s="29">
        <v>1</v>
      </c>
      <c r="G135" s="47" t="s">
        <v>104</v>
      </c>
      <c r="H135" s="145">
        <v>106</v>
      </c>
      <c r="I135" s="79"/>
      <c r="J135" s="79"/>
      <c r="K135" s="79"/>
      <c r="L135" s="79"/>
    </row>
    <row r="136" spans="1:12" ht="14.25" hidden="1" customHeight="1">
      <c r="A136" s="26">
        <v>2</v>
      </c>
      <c r="B136" s="26">
        <v>7</v>
      </c>
      <c r="C136" s="27">
        <v>1</v>
      </c>
      <c r="D136" s="26">
        <v>1</v>
      </c>
      <c r="E136" s="37">
        <v>1</v>
      </c>
      <c r="F136" s="31">
        <v>2</v>
      </c>
      <c r="G136" s="45" t="s">
        <v>105</v>
      </c>
      <c r="H136" s="145">
        <v>107</v>
      </c>
      <c r="I136" s="80"/>
      <c r="J136" s="80"/>
      <c r="K136" s="80"/>
      <c r="L136" s="80"/>
    </row>
    <row r="137" spans="1:12" ht="25.5">
      <c r="A137" s="30">
        <v>2</v>
      </c>
      <c r="B137" s="34">
        <v>7</v>
      </c>
      <c r="C137" s="30">
        <v>2</v>
      </c>
      <c r="D137" s="34"/>
      <c r="E137" s="39"/>
      <c r="F137" s="54"/>
      <c r="G137" s="171" t="s">
        <v>652</v>
      </c>
      <c r="H137" s="145">
        <v>108</v>
      </c>
      <c r="I137" s="109">
        <f>I138</f>
        <v>0</v>
      </c>
      <c r="J137" s="108">
        <f t="shared" ref="J137:L138" si="20">J138</f>
        <v>0</v>
      </c>
      <c r="K137" s="109">
        <f t="shared" si="20"/>
        <v>0</v>
      </c>
      <c r="L137" s="104">
        <f t="shared" si="20"/>
        <v>0</v>
      </c>
    </row>
    <row r="138" spans="1:12" ht="25.5" hidden="1">
      <c r="A138" s="27">
        <v>2</v>
      </c>
      <c r="B138" s="26">
        <v>7</v>
      </c>
      <c r="C138" s="27">
        <v>2</v>
      </c>
      <c r="D138" s="26">
        <v>1</v>
      </c>
      <c r="E138" s="37"/>
      <c r="F138" s="31"/>
      <c r="G138" s="45" t="s">
        <v>47</v>
      </c>
      <c r="H138" s="145">
        <v>109</v>
      </c>
      <c r="I138" s="91">
        <f>I139</f>
        <v>0</v>
      </c>
      <c r="J138" s="90">
        <f t="shared" si="20"/>
        <v>0</v>
      </c>
      <c r="K138" s="91">
        <f t="shared" si="20"/>
        <v>0</v>
      </c>
      <c r="L138" s="89">
        <f t="shared" si="20"/>
        <v>0</v>
      </c>
    </row>
    <row r="139" spans="1:12" ht="25.5" hidden="1">
      <c r="A139" s="27">
        <v>2</v>
      </c>
      <c r="B139" s="26">
        <v>7</v>
      </c>
      <c r="C139" s="27">
        <v>2</v>
      </c>
      <c r="D139" s="26">
        <v>1</v>
      </c>
      <c r="E139" s="37">
        <v>1</v>
      </c>
      <c r="F139" s="31"/>
      <c r="G139" s="45" t="s">
        <v>47</v>
      </c>
      <c r="H139" s="145">
        <v>110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2" hidden="1" customHeight="1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>
        <v>1</v>
      </c>
      <c r="G140" s="45" t="s">
        <v>106</v>
      </c>
      <c r="H140" s="145">
        <v>111</v>
      </c>
      <c r="I140" s="80"/>
      <c r="J140" s="80"/>
      <c r="K140" s="80"/>
      <c r="L140" s="80"/>
    </row>
    <row r="141" spans="1:12" ht="15" hidden="1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2</v>
      </c>
      <c r="G141" s="45" t="s">
        <v>107</v>
      </c>
      <c r="H141" s="145">
        <v>112</v>
      </c>
      <c r="I141" s="80"/>
      <c r="J141" s="80"/>
      <c r="K141" s="80"/>
      <c r="L141" s="80"/>
    </row>
    <row r="142" spans="1:12" ht="15" hidden="1" customHeight="1">
      <c r="A142" s="172">
        <v>2</v>
      </c>
      <c r="B142" s="65">
        <v>7</v>
      </c>
      <c r="C142" s="172">
        <v>2</v>
      </c>
      <c r="D142" s="65">
        <v>2</v>
      </c>
      <c r="E142" s="64"/>
      <c r="F142" s="247"/>
      <c r="G142" s="168" t="s">
        <v>215</v>
      </c>
      <c r="H142" s="145">
        <v>113</v>
      </c>
      <c r="I142" s="91">
        <f>I143</f>
        <v>0</v>
      </c>
      <c r="J142" s="91">
        <f t="shared" ref="J142:L142" si="21">J143</f>
        <v>0</v>
      </c>
      <c r="K142" s="91">
        <f t="shared" si="21"/>
        <v>0</v>
      </c>
      <c r="L142" s="91">
        <f t="shared" si="21"/>
        <v>0</v>
      </c>
    </row>
    <row r="143" spans="1:12" ht="15" hidden="1" customHeight="1">
      <c r="A143" s="172">
        <v>2</v>
      </c>
      <c r="B143" s="65">
        <v>7</v>
      </c>
      <c r="C143" s="172">
        <v>2</v>
      </c>
      <c r="D143" s="65">
        <v>2</v>
      </c>
      <c r="E143" s="64">
        <v>1</v>
      </c>
      <c r="F143" s="247"/>
      <c r="G143" s="168" t="s">
        <v>215</v>
      </c>
      <c r="H143" s="145">
        <v>114</v>
      </c>
      <c r="I143" s="91">
        <f>SUM(I144)</f>
        <v>0</v>
      </c>
      <c r="J143" s="91">
        <f t="shared" ref="J143:L143" si="22">SUM(J144)</f>
        <v>0</v>
      </c>
      <c r="K143" s="91">
        <f t="shared" si="22"/>
        <v>0</v>
      </c>
      <c r="L143" s="91">
        <f t="shared" si="22"/>
        <v>0</v>
      </c>
    </row>
    <row r="144" spans="1:12" ht="15" hidden="1" customHeight="1">
      <c r="A144" s="172">
        <v>2</v>
      </c>
      <c r="B144" s="65">
        <v>7</v>
      </c>
      <c r="C144" s="172">
        <v>2</v>
      </c>
      <c r="D144" s="65">
        <v>2</v>
      </c>
      <c r="E144" s="64">
        <v>1</v>
      </c>
      <c r="F144" s="247">
        <v>1</v>
      </c>
      <c r="G144" s="168" t="s">
        <v>215</v>
      </c>
      <c r="H144" s="145">
        <v>115</v>
      </c>
      <c r="I144" s="80"/>
      <c r="J144" s="80"/>
      <c r="K144" s="80"/>
      <c r="L144" s="80"/>
    </row>
    <row r="145" spans="1:12">
      <c r="A145" s="27">
        <v>2</v>
      </c>
      <c r="B145" s="26">
        <v>7</v>
      </c>
      <c r="C145" s="27">
        <v>3</v>
      </c>
      <c r="D145" s="26"/>
      <c r="E145" s="37"/>
      <c r="F145" s="31"/>
      <c r="G145" s="168" t="s">
        <v>108</v>
      </c>
      <c r="H145" s="145">
        <v>116</v>
      </c>
      <c r="I145" s="91">
        <f>I146</f>
        <v>200</v>
      </c>
      <c r="J145" s="90">
        <f t="shared" ref="J145:L146" si="23">J146</f>
        <v>200</v>
      </c>
      <c r="K145" s="91">
        <f t="shared" si="23"/>
        <v>100</v>
      </c>
      <c r="L145" s="89">
        <f t="shared" si="23"/>
        <v>100</v>
      </c>
    </row>
    <row r="146" spans="1:12">
      <c r="A146" s="30">
        <v>2</v>
      </c>
      <c r="B146" s="49">
        <v>7</v>
      </c>
      <c r="C146" s="58">
        <v>3</v>
      </c>
      <c r="D146" s="49">
        <v>1</v>
      </c>
      <c r="E146" s="50"/>
      <c r="F146" s="55"/>
      <c r="G146" s="51" t="s">
        <v>108</v>
      </c>
      <c r="H146" s="145">
        <v>117</v>
      </c>
      <c r="I146" s="107">
        <f>I147</f>
        <v>200</v>
      </c>
      <c r="J146" s="106">
        <f t="shared" si="23"/>
        <v>200</v>
      </c>
      <c r="K146" s="107">
        <f t="shared" si="23"/>
        <v>100</v>
      </c>
      <c r="L146" s="105">
        <f t="shared" si="23"/>
        <v>100</v>
      </c>
    </row>
    <row r="147" spans="1:12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/>
      <c r="G147" s="45" t="s">
        <v>108</v>
      </c>
      <c r="H147" s="145">
        <v>118</v>
      </c>
      <c r="I147" s="91">
        <f>SUM(I148:I149)</f>
        <v>200</v>
      </c>
      <c r="J147" s="90">
        <f>SUM(J148:J149)</f>
        <v>200</v>
      </c>
      <c r="K147" s="91">
        <f>SUM(K148:K149)</f>
        <v>100</v>
      </c>
      <c r="L147" s="89">
        <f>SUM(L148:L149)</f>
        <v>100</v>
      </c>
    </row>
    <row r="148" spans="1:12">
      <c r="A148" s="48">
        <v>2</v>
      </c>
      <c r="B148" s="36">
        <v>7</v>
      </c>
      <c r="C148" s="48">
        <v>3</v>
      </c>
      <c r="D148" s="36">
        <v>1</v>
      </c>
      <c r="E148" s="41">
        <v>1</v>
      </c>
      <c r="F148" s="29">
        <v>1</v>
      </c>
      <c r="G148" s="47" t="s">
        <v>109</v>
      </c>
      <c r="H148" s="145">
        <v>119</v>
      </c>
      <c r="I148" s="79">
        <v>200</v>
      </c>
      <c r="J148" s="79">
        <v>200</v>
      </c>
      <c r="K148" s="79">
        <v>100</v>
      </c>
      <c r="L148" s="294">
        <v>100</v>
      </c>
    </row>
    <row r="149" spans="1:12" ht="16.5" customHeight="1">
      <c r="A149" s="27">
        <v>2</v>
      </c>
      <c r="B149" s="26">
        <v>7</v>
      </c>
      <c r="C149" s="27">
        <v>3</v>
      </c>
      <c r="D149" s="26">
        <v>1</v>
      </c>
      <c r="E149" s="37">
        <v>1</v>
      </c>
      <c r="F149" s="31">
        <v>2</v>
      </c>
      <c r="G149" s="45" t="s">
        <v>110</v>
      </c>
      <c r="H149" s="145">
        <v>120</v>
      </c>
      <c r="I149" s="80"/>
      <c r="J149" s="81"/>
      <c r="K149" s="81"/>
      <c r="L149" s="81"/>
    </row>
    <row r="150" spans="1:12" ht="15" customHeight="1">
      <c r="A150" s="33">
        <v>2</v>
      </c>
      <c r="B150" s="33">
        <v>8</v>
      </c>
      <c r="C150" s="35"/>
      <c r="D150" s="59"/>
      <c r="E150" s="57"/>
      <c r="F150" s="56"/>
      <c r="G150" s="52" t="s">
        <v>48</v>
      </c>
      <c r="H150" s="145">
        <v>121</v>
      </c>
      <c r="I150" s="88">
        <f>I151</f>
        <v>0</v>
      </c>
      <c r="J150" s="87">
        <f>J151</f>
        <v>0</v>
      </c>
      <c r="K150" s="88">
        <f>K151</f>
        <v>0</v>
      </c>
      <c r="L150" s="86">
        <f>L151</f>
        <v>0</v>
      </c>
    </row>
    <row r="151" spans="1:12" ht="14.25" hidden="1" customHeight="1">
      <c r="A151" s="30">
        <v>2</v>
      </c>
      <c r="B151" s="30">
        <v>8</v>
      </c>
      <c r="C151" s="30">
        <v>1</v>
      </c>
      <c r="D151" s="34"/>
      <c r="E151" s="39"/>
      <c r="F151" s="54"/>
      <c r="G151" s="167" t="s">
        <v>48</v>
      </c>
      <c r="H151" s="145">
        <v>122</v>
      </c>
      <c r="I151" s="88">
        <f>I152+I157</f>
        <v>0</v>
      </c>
      <c r="J151" s="87">
        <f>J152+J157</f>
        <v>0</v>
      </c>
      <c r="K151" s="88">
        <f>K152+K157</f>
        <v>0</v>
      </c>
      <c r="L151" s="86">
        <f>L152+L157</f>
        <v>0</v>
      </c>
    </row>
    <row r="152" spans="1:12" ht="13.5" hidden="1" customHeight="1">
      <c r="A152" s="27">
        <v>2</v>
      </c>
      <c r="B152" s="26">
        <v>8</v>
      </c>
      <c r="C152" s="45">
        <v>1</v>
      </c>
      <c r="D152" s="26">
        <v>1</v>
      </c>
      <c r="E152" s="37"/>
      <c r="F152" s="31"/>
      <c r="G152" s="168" t="s">
        <v>587</v>
      </c>
      <c r="H152" s="145">
        <v>123</v>
      </c>
      <c r="I152" s="91">
        <f>I153</f>
        <v>0</v>
      </c>
      <c r="J152" s="90">
        <f>J153</f>
        <v>0</v>
      </c>
      <c r="K152" s="91">
        <f>K153</f>
        <v>0</v>
      </c>
      <c r="L152" s="89">
        <f>L153</f>
        <v>0</v>
      </c>
    </row>
    <row r="153" spans="1:12" ht="13.5" hidden="1" customHeight="1">
      <c r="A153" s="27">
        <v>2</v>
      </c>
      <c r="B153" s="26">
        <v>8</v>
      </c>
      <c r="C153" s="47">
        <v>1</v>
      </c>
      <c r="D153" s="36">
        <v>1</v>
      </c>
      <c r="E153" s="41">
        <v>1</v>
      </c>
      <c r="F153" s="29"/>
      <c r="G153" s="168" t="s">
        <v>587</v>
      </c>
      <c r="H153" s="145">
        <v>124</v>
      </c>
      <c r="I153" s="88">
        <f>SUM(I154:I156)</f>
        <v>0</v>
      </c>
      <c r="J153" s="88">
        <f t="shared" ref="J153:L153" si="24">SUM(J154:J156)</f>
        <v>0</v>
      </c>
      <c r="K153" s="88">
        <f t="shared" si="24"/>
        <v>0</v>
      </c>
      <c r="L153" s="88">
        <f t="shared" si="24"/>
        <v>0</v>
      </c>
    </row>
    <row r="154" spans="1:12" ht="13.5" hidden="1" customHeight="1">
      <c r="A154" s="26">
        <v>2</v>
      </c>
      <c r="B154" s="36">
        <v>8</v>
      </c>
      <c r="C154" s="45">
        <v>1</v>
      </c>
      <c r="D154" s="26">
        <v>1</v>
      </c>
      <c r="E154" s="37">
        <v>1</v>
      </c>
      <c r="F154" s="31">
        <v>1</v>
      </c>
      <c r="G154" s="168" t="s">
        <v>49</v>
      </c>
      <c r="H154" s="145">
        <v>125</v>
      </c>
      <c r="I154" s="80"/>
      <c r="J154" s="80"/>
      <c r="K154" s="80"/>
      <c r="L154" s="80"/>
    </row>
    <row r="155" spans="1:12" ht="15.75" hidden="1" customHeight="1">
      <c r="A155" s="30">
        <v>2</v>
      </c>
      <c r="B155" s="49">
        <v>8</v>
      </c>
      <c r="C155" s="51">
        <v>1</v>
      </c>
      <c r="D155" s="49">
        <v>1</v>
      </c>
      <c r="E155" s="50">
        <v>1</v>
      </c>
      <c r="F155" s="55">
        <v>2</v>
      </c>
      <c r="G155" s="170" t="s">
        <v>588</v>
      </c>
      <c r="H155" s="145">
        <v>126</v>
      </c>
      <c r="I155" s="85"/>
      <c r="J155" s="85"/>
      <c r="K155" s="85"/>
      <c r="L155" s="85"/>
    </row>
    <row r="156" spans="1:12" hidden="1">
      <c r="A156" s="249">
        <v>2</v>
      </c>
      <c r="B156" s="252">
        <v>8</v>
      </c>
      <c r="C156" s="170">
        <v>1</v>
      </c>
      <c r="D156" s="252">
        <v>1</v>
      </c>
      <c r="E156" s="217">
        <v>1</v>
      </c>
      <c r="F156" s="248">
        <v>3</v>
      </c>
      <c r="G156" s="170" t="s">
        <v>218</v>
      </c>
      <c r="H156" s="145">
        <v>127</v>
      </c>
      <c r="I156" s="85"/>
      <c r="J156" s="210"/>
      <c r="K156" s="85"/>
      <c r="L156" s="84"/>
    </row>
    <row r="157" spans="1:12" ht="15" hidden="1" customHeight="1">
      <c r="A157" s="27">
        <v>2</v>
      </c>
      <c r="B157" s="26">
        <v>8</v>
      </c>
      <c r="C157" s="45">
        <v>1</v>
      </c>
      <c r="D157" s="26">
        <v>2</v>
      </c>
      <c r="E157" s="37"/>
      <c r="F157" s="31"/>
      <c r="G157" s="168" t="s">
        <v>566</v>
      </c>
      <c r="H157" s="145">
        <v>128</v>
      </c>
      <c r="I157" s="91">
        <f>I158</f>
        <v>0</v>
      </c>
      <c r="J157" s="90">
        <f t="shared" ref="J157:L158" si="25">J158</f>
        <v>0</v>
      </c>
      <c r="K157" s="91">
        <f t="shared" si="25"/>
        <v>0</v>
      </c>
      <c r="L157" s="89">
        <f t="shared" si="25"/>
        <v>0</v>
      </c>
    </row>
    <row r="158" spans="1:12" hidden="1">
      <c r="A158" s="27">
        <v>2</v>
      </c>
      <c r="B158" s="26">
        <v>8</v>
      </c>
      <c r="C158" s="45">
        <v>1</v>
      </c>
      <c r="D158" s="26">
        <v>2</v>
      </c>
      <c r="E158" s="37">
        <v>1</v>
      </c>
      <c r="F158" s="31"/>
      <c r="G158" s="168" t="s">
        <v>566</v>
      </c>
      <c r="H158" s="145">
        <v>129</v>
      </c>
      <c r="I158" s="91">
        <f>I159</f>
        <v>0</v>
      </c>
      <c r="J158" s="90">
        <f t="shared" si="25"/>
        <v>0</v>
      </c>
      <c r="K158" s="91">
        <f t="shared" si="25"/>
        <v>0</v>
      </c>
      <c r="L158" s="89">
        <f t="shared" si="25"/>
        <v>0</v>
      </c>
    </row>
    <row r="159" spans="1:12" hidden="1">
      <c r="A159" s="30">
        <v>2</v>
      </c>
      <c r="B159" s="34">
        <v>8</v>
      </c>
      <c r="C159" s="9">
        <v>1</v>
      </c>
      <c r="D159" s="34">
        <v>2</v>
      </c>
      <c r="E159" s="39">
        <v>1</v>
      </c>
      <c r="F159" s="253">
        <v>1</v>
      </c>
      <c r="G159" s="168" t="s">
        <v>566</v>
      </c>
      <c r="H159" s="145">
        <v>130</v>
      </c>
      <c r="I159" s="93"/>
      <c r="J159" s="81"/>
      <c r="K159" s="81"/>
      <c r="L159" s="81"/>
    </row>
    <row r="160" spans="1:12" ht="39.75" customHeight="1">
      <c r="A160" s="33">
        <v>2</v>
      </c>
      <c r="B160" s="35">
        <v>9</v>
      </c>
      <c r="C160" s="46"/>
      <c r="D160" s="35"/>
      <c r="E160" s="40"/>
      <c r="F160" s="53"/>
      <c r="G160" s="46" t="s">
        <v>686</v>
      </c>
      <c r="H160" s="145">
        <v>131</v>
      </c>
      <c r="I160" s="91">
        <f>I161+I165</f>
        <v>0</v>
      </c>
      <c r="J160" s="90">
        <f>J161+J165</f>
        <v>0</v>
      </c>
      <c r="K160" s="91">
        <f>K161+K165</f>
        <v>0</v>
      </c>
      <c r="L160" s="89">
        <f>L161+L165</f>
        <v>0</v>
      </c>
    </row>
    <row r="161" spans="1:12" s="9" customFormat="1" ht="39" hidden="1" customHeight="1">
      <c r="A161" s="27">
        <v>2</v>
      </c>
      <c r="B161" s="26">
        <v>9</v>
      </c>
      <c r="C161" s="45">
        <v>1</v>
      </c>
      <c r="D161" s="26"/>
      <c r="E161" s="37"/>
      <c r="F161" s="31"/>
      <c r="G161" s="168" t="s">
        <v>685</v>
      </c>
      <c r="H161" s="145">
        <v>132</v>
      </c>
      <c r="I161" s="91">
        <f>I162</f>
        <v>0</v>
      </c>
      <c r="J161" s="90">
        <f t="shared" ref="J161:L162" si="26">J162</f>
        <v>0</v>
      </c>
      <c r="K161" s="91">
        <f t="shared" si="26"/>
        <v>0</v>
      </c>
      <c r="L161" s="89">
        <f t="shared" si="26"/>
        <v>0</v>
      </c>
    </row>
    <row r="162" spans="1:12" ht="42.75" hidden="1" customHeight="1">
      <c r="A162" s="48">
        <v>2</v>
      </c>
      <c r="B162" s="36">
        <v>9</v>
      </c>
      <c r="C162" s="47">
        <v>1</v>
      </c>
      <c r="D162" s="36">
        <v>1</v>
      </c>
      <c r="E162" s="41"/>
      <c r="F162" s="29"/>
      <c r="G162" s="168" t="s">
        <v>653</v>
      </c>
      <c r="H162" s="145">
        <v>133</v>
      </c>
      <c r="I162" s="88">
        <f>I163</f>
        <v>0</v>
      </c>
      <c r="J162" s="87">
        <f t="shared" si="26"/>
        <v>0</v>
      </c>
      <c r="K162" s="88">
        <f t="shared" si="26"/>
        <v>0</v>
      </c>
      <c r="L162" s="86">
        <f t="shared" si="26"/>
        <v>0</v>
      </c>
    </row>
    <row r="163" spans="1:12" ht="38.25" hidden="1" customHeight="1">
      <c r="A163" s="27">
        <v>2</v>
      </c>
      <c r="B163" s="26">
        <v>9</v>
      </c>
      <c r="C163" s="27">
        <v>1</v>
      </c>
      <c r="D163" s="26">
        <v>1</v>
      </c>
      <c r="E163" s="37">
        <v>1</v>
      </c>
      <c r="F163" s="31"/>
      <c r="G163" s="168" t="s">
        <v>653</v>
      </c>
      <c r="H163" s="145">
        <v>134</v>
      </c>
      <c r="I163" s="91">
        <f>I164</f>
        <v>0</v>
      </c>
      <c r="J163" s="90">
        <f>J164</f>
        <v>0</v>
      </c>
      <c r="K163" s="91">
        <f>K164</f>
        <v>0</v>
      </c>
      <c r="L163" s="89">
        <f>L164</f>
        <v>0</v>
      </c>
    </row>
    <row r="164" spans="1:12" ht="38.25" hidden="1" customHeight="1">
      <c r="A164" s="48">
        <v>2</v>
      </c>
      <c r="B164" s="36">
        <v>9</v>
      </c>
      <c r="C164" s="36">
        <v>1</v>
      </c>
      <c r="D164" s="36">
        <v>1</v>
      </c>
      <c r="E164" s="41">
        <v>1</v>
      </c>
      <c r="F164" s="29">
        <v>1</v>
      </c>
      <c r="G164" s="168" t="s">
        <v>653</v>
      </c>
      <c r="H164" s="145">
        <v>135</v>
      </c>
      <c r="I164" s="79"/>
      <c r="J164" s="79"/>
      <c r="K164" s="79"/>
      <c r="L164" s="79"/>
    </row>
    <row r="165" spans="1:12" ht="41.25" hidden="1" customHeight="1">
      <c r="A165" s="27">
        <v>2</v>
      </c>
      <c r="B165" s="26">
        <v>9</v>
      </c>
      <c r="C165" s="26">
        <v>2</v>
      </c>
      <c r="D165" s="26"/>
      <c r="E165" s="37"/>
      <c r="F165" s="31"/>
      <c r="G165" s="168" t="s">
        <v>654</v>
      </c>
      <c r="H165" s="145">
        <v>136</v>
      </c>
      <c r="I165" s="91">
        <f>SUM(I166+I171)</f>
        <v>0</v>
      </c>
      <c r="J165" s="91">
        <f t="shared" ref="J165:L165" si="27">SUM(J166+J171)</f>
        <v>0</v>
      </c>
      <c r="K165" s="91">
        <f t="shared" si="27"/>
        <v>0</v>
      </c>
      <c r="L165" s="91">
        <f t="shared" si="27"/>
        <v>0</v>
      </c>
    </row>
    <row r="166" spans="1:12" ht="44.25" hidden="1" customHeight="1">
      <c r="A166" s="27">
        <v>2</v>
      </c>
      <c r="B166" s="26">
        <v>9</v>
      </c>
      <c r="C166" s="26">
        <v>2</v>
      </c>
      <c r="D166" s="36">
        <v>1</v>
      </c>
      <c r="E166" s="41"/>
      <c r="F166" s="29"/>
      <c r="G166" s="167" t="s">
        <v>655</v>
      </c>
      <c r="H166" s="145">
        <v>137</v>
      </c>
      <c r="I166" s="88">
        <f>I167</f>
        <v>0</v>
      </c>
      <c r="J166" s="87">
        <f>J167</f>
        <v>0</v>
      </c>
      <c r="K166" s="88">
        <f>K167</f>
        <v>0</v>
      </c>
      <c r="L166" s="86">
        <f>L167</f>
        <v>0</v>
      </c>
    </row>
    <row r="167" spans="1:12" ht="40.5" hidden="1" customHeight="1">
      <c r="A167" s="48">
        <v>2</v>
      </c>
      <c r="B167" s="36">
        <v>9</v>
      </c>
      <c r="C167" s="36">
        <v>2</v>
      </c>
      <c r="D167" s="26">
        <v>1</v>
      </c>
      <c r="E167" s="37">
        <v>1</v>
      </c>
      <c r="F167" s="31"/>
      <c r="G167" s="167" t="s">
        <v>589</v>
      </c>
      <c r="H167" s="145">
        <v>138</v>
      </c>
      <c r="I167" s="91">
        <f>SUM(I168:I170)</f>
        <v>0</v>
      </c>
      <c r="J167" s="90">
        <f>SUM(J168:J170)</f>
        <v>0</v>
      </c>
      <c r="K167" s="91">
        <f>SUM(K168:K170)</f>
        <v>0</v>
      </c>
      <c r="L167" s="89">
        <f>SUM(L168:L170)</f>
        <v>0</v>
      </c>
    </row>
    <row r="168" spans="1:12" ht="53.25" hidden="1" customHeight="1">
      <c r="A168" s="30">
        <v>2</v>
      </c>
      <c r="B168" s="49">
        <v>9</v>
      </c>
      <c r="C168" s="49">
        <v>2</v>
      </c>
      <c r="D168" s="49">
        <v>1</v>
      </c>
      <c r="E168" s="50">
        <v>1</v>
      </c>
      <c r="F168" s="55">
        <v>1</v>
      </c>
      <c r="G168" s="167" t="s">
        <v>656</v>
      </c>
      <c r="H168" s="145">
        <v>139</v>
      </c>
      <c r="I168" s="85"/>
      <c r="J168" s="78"/>
      <c r="K168" s="78"/>
      <c r="L168" s="78"/>
    </row>
    <row r="169" spans="1:12" ht="51.75" hidden="1" customHeight="1">
      <c r="A169" s="27">
        <v>2</v>
      </c>
      <c r="B169" s="26">
        <v>9</v>
      </c>
      <c r="C169" s="26">
        <v>2</v>
      </c>
      <c r="D169" s="26">
        <v>1</v>
      </c>
      <c r="E169" s="37">
        <v>1</v>
      </c>
      <c r="F169" s="31">
        <v>2</v>
      </c>
      <c r="G169" s="167" t="s">
        <v>657</v>
      </c>
      <c r="H169" s="145">
        <v>140</v>
      </c>
      <c r="I169" s="80"/>
      <c r="J169" s="92"/>
      <c r="K169" s="92"/>
      <c r="L169" s="92"/>
    </row>
    <row r="170" spans="1:12" ht="54.75" hidden="1" customHeight="1">
      <c r="A170" s="27">
        <v>2</v>
      </c>
      <c r="B170" s="26">
        <v>9</v>
      </c>
      <c r="C170" s="26">
        <v>2</v>
      </c>
      <c r="D170" s="26">
        <v>1</v>
      </c>
      <c r="E170" s="37">
        <v>1</v>
      </c>
      <c r="F170" s="31">
        <v>3</v>
      </c>
      <c r="G170" s="167" t="s">
        <v>658</v>
      </c>
      <c r="H170" s="145">
        <v>141</v>
      </c>
      <c r="I170" s="80"/>
      <c r="J170" s="80"/>
      <c r="K170" s="80"/>
      <c r="L170" s="80"/>
    </row>
    <row r="171" spans="1:12" ht="39" hidden="1" customHeight="1">
      <c r="A171" s="255">
        <v>2</v>
      </c>
      <c r="B171" s="255">
        <v>9</v>
      </c>
      <c r="C171" s="255">
        <v>2</v>
      </c>
      <c r="D171" s="255">
        <v>2</v>
      </c>
      <c r="E171" s="255"/>
      <c r="F171" s="255"/>
      <c r="G171" s="168" t="s">
        <v>567</v>
      </c>
      <c r="H171" s="145">
        <v>142</v>
      </c>
      <c r="I171" s="91">
        <f>I172</f>
        <v>0</v>
      </c>
      <c r="J171" s="90">
        <f>J172</f>
        <v>0</v>
      </c>
      <c r="K171" s="91">
        <f>K172</f>
        <v>0</v>
      </c>
      <c r="L171" s="89">
        <f>L172</f>
        <v>0</v>
      </c>
    </row>
    <row r="172" spans="1:12" ht="43.5" hidden="1" customHeight="1">
      <c r="A172" s="27">
        <v>2</v>
      </c>
      <c r="B172" s="26">
        <v>9</v>
      </c>
      <c r="C172" s="26">
        <v>2</v>
      </c>
      <c r="D172" s="26">
        <v>2</v>
      </c>
      <c r="E172" s="37">
        <v>1</v>
      </c>
      <c r="F172" s="31"/>
      <c r="G172" s="167" t="s">
        <v>590</v>
      </c>
      <c r="H172" s="145">
        <v>143</v>
      </c>
      <c r="I172" s="88">
        <f>SUM(I173:I175)</f>
        <v>0</v>
      </c>
      <c r="J172" s="88">
        <f>SUM(J173:J175)</f>
        <v>0</v>
      </c>
      <c r="K172" s="88">
        <f>SUM(K173:K175)</f>
        <v>0</v>
      </c>
      <c r="L172" s="88">
        <f>SUM(L173:L175)</f>
        <v>0</v>
      </c>
    </row>
    <row r="173" spans="1:12" ht="54.75" hidden="1" customHeight="1">
      <c r="A173" s="27">
        <v>2</v>
      </c>
      <c r="B173" s="26">
        <v>9</v>
      </c>
      <c r="C173" s="26">
        <v>2</v>
      </c>
      <c r="D173" s="26">
        <v>2</v>
      </c>
      <c r="E173" s="26">
        <v>1</v>
      </c>
      <c r="F173" s="31">
        <v>1</v>
      </c>
      <c r="G173" s="216" t="s">
        <v>687</v>
      </c>
      <c r="H173" s="145">
        <v>144</v>
      </c>
      <c r="I173" s="80"/>
      <c r="J173" s="78"/>
      <c r="K173" s="78"/>
      <c r="L173" s="78"/>
    </row>
    <row r="174" spans="1:12" ht="54" hidden="1" customHeight="1">
      <c r="A174" s="34">
        <v>2</v>
      </c>
      <c r="B174" s="9">
        <v>9</v>
      </c>
      <c r="C174" s="34">
        <v>2</v>
      </c>
      <c r="D174" s="39">
        <v>2</v>
      </c>
      <c r="E174" s="39">
        <v>1</v>
      </c>
      <c r="F174" s="54">
        <v>2</v>
      </c>
      <c r="G174" s="171" t="s">
        <v>591</v>
      </c>
      <c r="H174" s="145">
        <v>145</v>
      </c>
      <c r="I174" s="78"/>
      <c r="J174" s="81"/>
      <c r="K174" s="81"/>
      <c r="L174" s="81"/>
    </row>
    <row r="175" spans="1:12" ht="54" hidden="1" customHeight="1">
      <c r="A175" s="26">
        <v>2</v>
      </c>
      <c r="B175" s="51">
        <v>9</v>
      </c>
      <c r="C175" s="49">
        <v>2</v>
      </c>
      <c r="D175" s="50">
        <v>2</v>
      </c>
      <c r="E175" s="50">
        <v>1</v>
      </c>
      <c r="F175" s="55">
        <v>3</v>
      </c>
      <c r="G175" s="170" t="s">
        <v>592</v>
      </c>
      <c r="H175" s="145">
        <v>146</v>
      </c>
      <c r="I175" s="92"/>
      <c r="J175" s="92"/>
      <c r="K175" s="92"/>
      <c r="L175" s="92"/>
    </row>
    <row r="176" spans="1:12" ht="76.5" customHeight="1">
      <c r="A176" s="35">
        <v>3</v>
      </c>
      <c r="B176" s="46"/>
      <c r="C176" s="35"/>
      <c r="D176" s="40"/>
      <c r="E176" s="40"/>
      <c r="F176" s="53"/>
      <c r="G176" s="102" t="s">
        <v>701</v>
      </c>
      <c r="H176" s="145">
        <v>147</v>
      </c>
      <c r="I176" s="74">
        <f>SUM(I177+I229+I294)</f>
        <v>0</v>
      </c>
      <c r="J176" s="94">
        <f>SUM(J177+J229+J294)</f>
        <v>0</v>
      </c>
      <c r="K176" s="75">
        <f>SUM(K177+K229+K294)</f>
        <v>0</v>
      </c>
      <c r="L176" s="74">
        <f>SUM(L177+L229+L294)</f>
        <v>0</v>
      </c>
    </row>
    <row r="177" spans="1:12" ht="34.5" hidden="1" customHeight="1">
      <c r="A177" s="33">
        <v>3</v>
      </c>
      <c r="B177" s="35">
        <v>1</v>
      </c>
      <c r="C177" s="59"/>
      <c r="D177" s="57"/>
      <c r="E177" s="57"/>
      <c r="F177" s="56"/>
      <c r="G177" s="103" t="s">
        <v>55</v>
      </c>
      <c r="H177" s="145">
        <v>148</v>
      </c>
      <c r="I177" s="89">
        <f>SUM(I178+I200+I207+I219+I223)</f>
        <v>0</v>
      </c>
      <c r="J177" s="86">
        <f>SUM(J178+J200+J207+J219+J223)</f>
        <v>0</v>
      </c>
      <c r="K177" s="86">
        <f>SUM(K178+K200+K207+K219+K223)</f>
        <v>0</v>
      </c>
      <c r="L177" s="86">
        <f>SUM(L178+L200+L207+L219+L223)</f>
        <v>0</v>
      </c>
    </row>
    <row r="178" spans="1:12" ht="30.75" hidden="1" customHeight="1">
      <c r="A178" s="36">
        <v>3</v>
      </c>
      <c r="B178" s="47">
        <v>1</v>
      </c>
      <c r="C178" s="36">
        <v>1</v>
      </c>
      <c r="D178" s="41"/>
      <c r="E178" s="41"/>
      <c r="F178" s="63"/>
      <c r="G178" s="172" t="s">
        <v>659</v>
      </c>
      <c r="H178" s="145">
        <v>149</v>
      </c>
      <c r="I178" s="86">
        <f>SUM(I179+I182+I187+I192+I197)</f>
        <v>0</v>
      </c>
      <c r="J178" s="90">
        <f>SUM(J179+J182+J187+J192+J197)</f>
        <v>0</v>
      </c>
      <c r="K178" s="91">
        <f>SUM(K179+K182+K187+K192+K197)</f>
        <v>0</v>
      </c>
      <c r="L178" s="89">
        <f>SUM(L179+L182+L187+L192+L197)</f>
        <v>0</v>
      </c>
    </row>
    <row r="179" spans="1:12" ht="12.75" hidden="1" customHeight="1">
      <c r="A179" s="26">
        <v>3</v>
      </c>
      <c r="B179" s="45">
        <v>1</v>
      </c>
      <c r="C179" s="26">
        <v>1</v>
      </c>
      <c r="D179" s="37">
        <v>1</v>
      </c>
      <c r="E179" s="37"/>
      <c r="F179" s="66"/>
      <c r="G179" s="172" t="s">
        <v>730</v>
      </c>
      <c r="H179" s="145">
        <v>150</v>
      </c>
      <c r="I179" s="89">
        <f>I180</f>
        <v>0</v>
      </c>
      <c r="J179" s="87">
        <f>J180</f>
        <v>0</v>
      </c>
      <c r="K179" s="88">
        <f>K180</f>
        <v>0</v>
      </c>
      <c r="L179" s="86">
        <f>L180</f>
        <v>0</v>
      </c>
    </row>
    <row r="180" spans="1:12" ht="13.5" hidden="1" customHeight="1">
      <c r="A180" s="26">
        <v>3</v>
      </c>
      <c r="B180" s="45">
        <v>1</v>
      </c>
      <c r="C180" s="26">
        <v>1</v>
      </c>
      <c r="D180" s="37">
        <v>1</v>
      </c>
      <c r="E180" s="37">
        <v>1</v>
      </c>
      <c r="F180" s="25"/>
      <c r="G180" s="172" t="s">
        <v>731</v>
      </c>
      <c r="H180" s="145">
        <v>151</v>
      </c>
      <c r="I180" s="86">
        <f>I181</f>
        <v>0</v>
      </c>
      <c r="J180" s="89">
        <f t="shared" ref="J180:L180" si="28">J181</f>
        <v>0</v>
      </c>
      <c r="K180" s="89">
        <f t="shared" si="28"/>
        <v>0</v>
      </c>
      <c r="L180" s="89">
        <f t="shared" si="28"/>
        <v>0</v>
      </c>
    </row>
    <row r="181" spans="1:12" ht="13.5" hidden="1" customHeight="1">
      <c r="A181" s="26">
        <v>3</v>
      </c>
      <c r="B181" s="45">
        <v>1</v>
      </c>
      <c r="C181" s="26">
        <v>1</v>
      </c>
      <c r="D181" s="37">
        <v>1</v>
      </c>
      <c r="E181" s="37">
        <v>1</v>
      </c>
      <c r="F181" s="25">
        <v>1</v>
      </c>
      <c r="G181" s="172" t="s">
        <v>731</v>
      </c>
      <c r="H181" s="145">
        <v>152</v>
      </c>
      <c r="I181" s="81"/>
      <c r="J181" s="81"/>
      <c r="K181" s="81"/>
      <c r="L181" s="81"/>
    </row>
    <row r="182" spans="1:12" ht="14.25" hidden="1" customHeight="1">
      <c r="A182" s="36">
        <v>3</v>
      </c>
      <c r="B182" s="41">
        <v>1</v>
      </c>
      <c r="C182" s="41">
        <v>1</v>
      </c>
      <c r="D182" s="41">
        <v>2</v>
      </c>
      <c r="E182" s="41"/>
      <c r="F182" s="29"/>
      <c r="G182" s="167" t="s">
        <v>702</v>
      </c>
      <c r="H182" s="145">
        <v>153</v>
      </c>
      <c r="I182" s="86">
        <f>I183</f>
        <v>0</v>
      </c>
      <c r="J182" s="87">
        <f>J183</f>
        <v>0</v>
      </c>
      <c r="K182" s="88">
        <f>K183</f>
        <v>0</v>
      </c>
      <c r="L182" s="86">
        <f>L183</f>
        <v>0</v>
      </c>
    </row>
    <row r="183" spans="1:12" ht="13.5" hidden="1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/>
      <c r="G183" s="167" t="s">
        <v>702</v>
      </c>
      <c r="H183" s="145">
        <v>154</v>
      </c>
      <c r="I183" s="89">
        <f>SUM(I184:I186)</f>
        <v>0</v>
      </c>
      <c r="J183" s="90">
        <f>SUM(J184:J186)</f>
        <v>0</v>
      </c>
      <c r="K183" s="91">
        <f>SUM(K184:K186)</f>
        <v>0</v>
      </c>
      <c r="L183" s="89">
        <f>SUM(L184:L186)</f>
        <v>0</v>
      </c>
    </row>
    <row r="184" spans="1:12" ht="14.25" hidden="1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1</v>
      </c>
      <c r="G184" s="167" t="s">
        <v>703</v>
      </c>
      <c r="H184" s="145">
        <v>155</v>
      </c>
      <c r="I184" s="78"/>
      <c r="J184" s="78"/>
      <c r="K184" s="78"/>
      <c r="L184" s="92"/>
    </row>
    <row r="185" spans="1:12" ht="14.25" hidden="1" customHeight="1">
      <c r="A185" s="26">
        <v>3</v>
      </c>
      <c r="B185" s="37">
        <v>1</v>
      </c>
      <c r="C185" s="37">
        <v>1</v>
      </c>
      <c r="D185" s="37">
        <v>2</v>
      </c>
      <c r="E185" s="37">
        <v>1</v>
      </c>
      <c r="F185" s="31">
        <v>2</v>
      </c>
      <c r="G185" s="168" t="s">
        <v>704</v>
      </c>
      <c r="H185" s="145">
        <v>156</v>
      </c>
      <c r="I185" s="81"/>
      <c r="J185" s="81"/>
      <c r="K185" s="81"/>
      <c r="L185" s="81"/>
    </row>
    <row r="186" spans="1:12" ht="26.25" hidden="1" customHeight="1">
      <c r="A186" s="36">
        <v>3</v>
      </c>
      <c r="B186" s="41">
        <v>1</v>
      </c>
      <c r="C186" s="41">
        <v>1</v>
      </c>
      <c r="D186" s="41">
        <v>2</v>
      </c>
      <c r="E186" s="41">
        <v>1</v>
      </c>
      <c r="F186" s="29">
        <v>3</v>
      </c>
      <c r="G186" s="167" t="s">
        <v>596</v>
      </c>
      <c r="H186" s="145">
        <v>157</v>
      </c>
      <c r="I186" s="78"/>
      <c r="J186" s="78"/>
      <c r="K186" s="78"/>
      <c r="L186" s="92"/>
    </row>
    <row r="187" spans="1:12" ht="14.25" hidden="1" customHeight="1">
      <c r="A187" s="26">
        <v>3</v>
      </c>
      <c r="B187" s="37">
        <v>1</v>
      </c>
      <c r="C187" s="37">
        <v>1</v>
      </c>
      <c r="D187" s="37">
        <v>3</v>
      </c>
      <c r="E187" s="37"/>
      <c r="F187" s="31"/>
      <c r="G187" s="168" t="s">
        <v>705</v>
      </c>
      <c r="H187" s="145">
        <v>158</v>
      </c>
      <c r="I187" s="89">
        <f>I188</f>
        <v>0</v>
      </c>
      <c r="J187" s="90">
        <f>J188</f>
        <v>0</v>
      </c>
      <c r="K187" s="91">
        <f>K188</f>
        <v>0</v>
      </c>
      <c r="L187" s="89">
        <f>L188</f>
        <v>0</v>
      </c>
    </row>
    <row r="188" spans="1:12" ht="14.25" hidden="1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/>
      <c r="G188" s="168" t="s">
        <v>705</v>
      </c>
      <c r="H188" s="145">
        <v>159</v>
      </c>
      <c r="I188" s="89">
        <f>SUM(I189:I191)</f>
        <v>0</v>
      </c>
      <c r="J188" s="89">
        <f>SUM(J189:J191)</f>
        <v>0</v>
      </c>
      <c r="K188" s="89">
        <f>SUM(K189:K191)</f>
        <v>0</v>
      </c>
      <c r="L188" s="89">
        <f>SUM(L189:L191)</f>
        <v>0</v>
      </c>
    </row>
    <row r="189" spans="1:12" ht="13.5" hidden="1" customHeight="1">
      <c r="A189" s="26">
        <v>3</v>
      </c>
      <c r="B189" s="37">
        <v>1</v>
      </c>
      <c r="C189" s="37">
        <v>1</v>
      </c>
      <c r="D189" s="37">
        <v>3</v>
      </c>
      <c r="E189" s="37">
        <v>1</v>
      </c>
      <c r="F189" s="31">
        <v>1</v>
      </c>
      <c r="G189" s="168" t="s">
        <v>706</v>
      </c>
      <c r="H189" s="145">
        <v>160</v>
      </c>
      <c r="I189" s="81"/>
      <c r="J189" s="81"/>
      <c r="K189" s="81"/>
      <c r="L189" s="92"/>
    </row>
    <row r="190" spans="1:12" ht="15.75" hidden="1" customHeight="1">
      <c r="A190" s="26">
        <v>3</v>
      </c>
      <c r="B190" s="37">
        <v>1</v>
      </c>
      <c r="C190" s="37">
        <v>1</v>
      </c>
      <c r="D190" s="37">
        <v>3</v>
      </c>
      <c r="E190" s="37">
        <v>1</v>
      </c>
      <c r="F190" s="31">
        <v>2</v>
      </c>
      <c r="G190" s="168" t="s">
        <v>707</v>
      </c>
      <c r="H190" s="145">
        <v>161</v>
      </c>
      <c r="I190" s="78"/>
      <c r="J190" s="81"/>
      <c r="K190" s="81"/>
      <c r="L190" s="81"/>
    </row>
    <row r="191" spans="1:12" ht="15.75" hidden="1" customHeight="1">
      <c r="A191" s="26">
        <v>3</v>
      </c>
      <c r="B191" s="37">
        <v>1</v>
      </c>
      <c r="C191" s="37">
        <v>1</v>
      </c>
      <c r="D191" s="37">
        <v>3</v>
      </c>
      <c r="E191" s="37">
        <v>1</v>
      </c>
      <c r="F191" s="31">
        <v>3</v>
      </c>
      <c r="G191" s="172" t="s">
        <v>708</v>
      </c>
      <c r="H191" s="145">
        <v>162</v>
      </c>
      <c r="I191" s="78"/>
      <c r="J191" s="81"/>
      <c r="K191" s="81"/>
      <c r="L191" s="81"/>
    </row>
    <row r="192" spans="1:12" ht="18" hidden="1" customHeight="1">
      <c r="A192" s="34">
        <v>3</v>
      </c>
      <c r="B192" s="39">
        <v>1</v>
      </c>
      <c r="C192" s="39">
        <v>1</v>
      </c>
      <c r="D192" s="39">
        <v>4</v>
      </c>
      <c r="E192" s="39"/>
      <c r="F192" s="54"/>
      <c r="G192" s="171" t="s">
        <v>709</v>
      </c>
      <c r="H192" s="145">
        <v>163</v>
      </c>
      <c r="I192" s="89">
        <f>I193</f>
        <v>0</v>
      </c>
      <c r="J192" s="108">
        <f>J193</f>
        <v>0</v>
      </c>
      <c r="K192" s="109">
        <f>K193</f>
        <v>0</v>
      </c>
      <c r="L192" s="104">
        <f>L193</f>
        <v>0</v>
      </c>
    </row>
    <row r="193" spans="1:12" ht="13.5" hidden="1" customHeight="1">
      <c r="A193" s="26">
        <v>3</v>
      </c>
      <c r="B193" s="37">
        <v>1</v>
      </c>
      <c r="C193" s="37">
        <v>1</v>
      </c>
      <c r="D193" s="37">
        <v>4</v>
      </c>
      <c r="E193" s="37">
        <v>1</v>
      </c>
      <c r="F193" s="31"/>
      <c r="G193" s="171" t="s">
        <v>709</v>
      </c>
      <c r="H193" s="145">
        <v>164</v>
      </c>
      <c r="I193" s="86">
        <f>SUM(I194:I196)</f>
        <v>0</v>
      </c>
      <c r="J193" s="90">
        <f>SUM(J194:J196)</f>
        <v>0</v>
      </c>
      <c r="K193" s="91">
        <f>SUM(K194:K196)</f>
        <v>0</v>
      </c>
      <c r="L193" s="89">
        <f>SUM(L194:L196)</f>
        <v>0</v>
      </c>
    </row>
    <row r="194" spans="1:12" ht="17.25" hidden="1" customHeight="1">
      <c r="A194" s="26">
        <v>3</v>
      </c>
      <c r="B194" s="37">
        <v>1</v>
      </c>
      <c r="C194" s="37">
        <v>1</v>
      </c>
      <c r="D194" s="37">
        <v>4</v>
      </c>
      <c r="E194" s="37">
        <v>1</v>
      </c>
      <c r="F194" s="31">
        <v>1</v>
      </c>
      <c r="G194" s="168" t="s">
        <v>710</v>
      </c>
      <c r="H194" s="145">
        <v>165</v>
      </c>
      <c r="I194" s="81"/>
      <c r="J194" s="81"/>
      <c r="K194" s="81"/>
      <c r="L194" s="92"/>
    </row>
    <row r="195" spans="1:12" ht="25.5" hidden="1" customHeight="1">
      <c r="A195" s="36">
        <v>3</v>
      </c>
      <c r="B195" s="41">
        <v>1</v>
      </c>
      <c r="C195" s="41">
        <v>1</v>
      </c>
      <c r="D195" s="41">
        <v>4</v>
      </c>
      <c r="E195" s="41">
        <v>1</v>
      </c>
      <c r="F195" s="29">
        <v>2</v>
      </c>
      <c r="G195" s="167" t="s">
        <v>711</v>
      </c>
      <c r="H195" s="145">
        <v>166</v>
      </c>
      <c r="I195" s="78"/>
      <c r="J195" s="78"/>
      <c r="K195" s="78"/>
      <c r="L195" s="81"/>
    </row>
    <row r="196" spans="1:12" ht="14.25" hidden="1" customHeight="1">
      <c r="A196" s="26">
        <v>3</v>
      </c>
      <c r="B196" s="37">
        <v>1</v>
      </c>
      <c r="C196" s="37">
        <v>1</v>
      </c>
      <c r="D196" s="37">
        <v>4</v>
      </c>
      <c r="E196" s="37">
        <v>1</v>
      </c>
      <c r="F196" s="31">
        <v>3</v>
      </c>
      <c r="G196" s="168" t="s">
        <v>712</v>
      </c>
      <c r="H196" s="145">
        <v>167</v>
      </c>
      <c r="I196" s="78"/>
      <c r="J196" s="78"/>
      <c r="K196" s="78"/>
      <c r="L196" s="81"/>
    </row>
    <row r="197" spans="1:12" ht="25.5" hidden="1" customHeight="1">
      <c r="A197" s="26">
        <v>3</v>
      </c>
      <c r="B197" s="37">
        <v>1</v>
      </c>
      <c r="C197" s="37">
        <v>1</v>
      </c>
      <c r="D197" s="37">
        <v>5</v>
      </c>
      <c r="E197" s="37"/>
      <c r="F197" s="31"/>
      <c r="G197" s="168" t="s">
        <v>713</v>
      </c>
      <c r="H197" s="145">
        <v>168</v>
      </c>
      <c r="I197" s="89">
        <f>I198</f>
        <v>0</v>
      </c>
      <c r="J197" s="90">
        <f t="shared" ref="J197:L198" si="29">J198</f>
        <v>0</v>
      </c>
      <c r="K197" s="91">
        <f t="shared" si="29"/>
        <v>0</v>
      </c>
      <c r="L197" s="89">
        <f t="shared" si="29"/>
        <v>0</v>
      </c>
    </row>
    <row r="198" spans="1:12" ht="26.25" hidden="1" customHeight="1">
      <c r="A198" s="34">
        <v>3</v>
      </c>
      <c r="B198" s="39">
        <v>1</v>
      </c>
      <c r="C198" s="39">
        <v>1</v>
      </c>
      <c r="D198" s="39">
        <v>5</v>
      </c>
      <c r="E198" s="39">
        <v>1</v>
      </c>
      <c r="F198" s="54"/>
      <c r="G198" s="168" t="s">
        <v>713</v>
      </c>
      <c r="H198" s="145">
        <v>169</v>
      </c>
      <c r="I198" s="91">
        <f>I199</f>
        <v>0</v>
      </c>
      <c r="J198" s="91">
        <f t="shared" si="29"/>
        <v>0</v>
      </c>
      <c r="K198" s="91">
        <f t="shared" si="29"/>
        <v>0</v>
      </c>
      <c r="L198" s="91">
        <f t="shared" si="29"/>
        <v>0</v>
      </c>
    </row>
    <row r="199" spans="1:12" ht="27" hidden="1" customHeight="1">
      <c r="A199" s="26">
        <v>3</v>
      </c>
      <c r="B199" s="37">
        <v>1</v>
      </c>
      <c r="C199" s="37">
        <v>1</v>
      </c>
      <c r="D199" s="37">
        <v>5</v>
      </c>
      <c r="E199" s="37">
        <v>1</v>
      </c>
      <c r="F199" s="31">
        <v>1</v>
      </c>
      <c r="G199" s="168" t="s">
        <v>713</v>
      </c>
      <c r="H199" s="145">
        <v>170</v>
      </c>
      <c r="I199" s="78"/>
      <c r="J199" s="81"/>
      <c r="K199" s="81"/>
      <c r="L199" s="81"/>
    </row>
    <row r="200" spans="1:12" ht="26.25" hidden="1" customHeight="1">
      <c r="A200" s="34">
        <v>3</v>
      </c>
      <c r="B200" s="39">
        <v>1</v>
      </c>
      <c r="C200" s="39">
        <v>2</v>
      </c>
      <c r="D200" s="39"/>
      <c r="E200" s="39"/>
      <c r="F200" s="54"/>
      <c r="G200" s="171" t="s">
        <v>603</v>
      </c>
      <c r="H200" s="145">
        <v>171</v>
      </c>
      <c r="I200" s="89">
        <f>I201</f>
        <v>0</v>
      </c>
      <c r="J200" s="108">
        <f t="shared" ref="I200:L201" si="30">J201</f>
        <v>0</v>
      </c>
      <c r="K200" s="109">
        <f t="shared" si="30"/>
        <v>0</v>
      </c>
      <c r="L200" s="104">
        <f t="shared" si="30"/>
        <v>0</v>
      </c>
    </row>
    <row r="201" spans="1:12" ht="25.5" hidden="1" customHeight="1">
      <c r="A201" s="26">
        <v>3</v>
      </c>
      <c r="B201" s="37">
        <v>1</v>
      </c>
      <c r="C201" s="37">
        <v>2</v>
      </c>
      <c r="D201" s="37">
        <v>1</v>
      </c>
      <c r="E201" s="37"/>
      <c r="F201" s="31"/>
      <c r="G201" s="171" t="s">
        <v>603</v>
      </c>
      <c r="H201" s="145">
        <v>172</v>
      </c>
      <c r="I201" s="86">
        <f t="shared" si="30"/>
        <v>0</v>
      </c>
      <c r="J201" s="90">
        <f t="shared" si="30"/>
        <v>0</v>
      </c>
      <c r="K201" s="91">
        <f t="shared" si="30"/>
        <v>0</v>
      </c>
      <c r="L201" s="89">
        <f t="shared" si="30"/>
        <v>0</v>
      </c>
    </row>
    <row r="202" spans="1:12" ht="26.25" hidden="1" customHeight="1">
      <c r="A202" s="36">
        <v>3</v>
      </c>
      <c r="B202" s="41">
        <v>1</v>
      </c>
      <c r="C202" s="41">
        <v>2</v>
      </c>
      <c r="D202" s="41">
        <v>1</v>
      </c>
      <c r="E202" s="41">
        <v>1</v>
      </c>
      <c r="F202" s="29"/>
      <c r="G202" s="171" t="s">
        <v>603</v>
      </c>
      <c r="H202" s="145">
        <v>173</v>
      </c>
      <c r="I202" s="89">
        <f>SUM(I203:I206)</f>
        <v>0</v>
      </c>
      <c r="J202" s="87">
        <f>SUM(J203:J206)</f>
        <v>0</v>
      </c>
      <c r="K202" s="88">
        <f>SUM(K203:K206)</f>
        <v>0</v>
      </c>
      <c r="L202" s="86">
        <f>SUM(L203:L206)</f>
        <v>0</v>
      </c>
    </row>
    <row r="203" spans="1:12" ht="41.25" hidden="1" customHeight="1">
      <c r="A203" s="26">
        <v>3</v>
      </c>
      <c r="B203" s="37">
        <v>1</v>
      </c>
      <c r="C203" s="37">
        <v>2</v>
      </c>
      <c r="D203" s="37">
        <v>1</v>
      </c>
      <c r="E203" s="37">
        <v>1</v>
      </c>
      <c r="F203" s="247">
        <v>2</v>
      </c>
      <c r="G203" s="168" t="s">
        <v>714</v>
      </c>
      <c r="H203" s="145">
        <v>174</v>
      </c>
      <c r="I203" s="81"/>
      <c r="J203" s="81"/>
      <c r="K203" s="81"/>
      <c r="L203" s="81"/>
    </row>
    <row r="204" spans="1:12" ht="14.25" hidden="1" customHeight="1">
      <c r="A204" s="26">
        <v>3</v>
      </c>
      <c r="B204" s="37">
        <v>1</v>
      </c>
      <c r="C204" s="37">
        <v>2</v>
      </c>
      <c r="D204" s="26">
        <v>1</v>
      </c>
      <c r="E204" s="37">
        <v>1</v>
      </c>
      <c r="F204" s="247">
        <v>3</v>
      </c>
      <c r="G204" s="168" t="s">
        <v>715</v>
      </c>
      <c r="H204" s="145">
        <v>175</v>
      </c>
      <c r="I204" s="81"/>
      <c r="J204" s="81"/>
      <c r="K204" s="81"/>
      <c r="L204" s="81"/>
    </row>
    <row r="205" spans="1:12" ht="18.75" hidden="1" customHeight="1">
      <c r="A205" s="26">
        <v>3</v>
      </c>
      <c r="B205" s="37">
        <v>1</v>
      </c>
      <c r="C205" s="37">
        <v>2</v>
      </c>
      <c r="D205" s="26">
        <v>1</v>
      </c>
      <c r="E205" s="37">
        <v>1</v>
      </c>
      <c r="F205" s="247">
        <v>4</v>
      </c>
      <c r="G205" s="168" t="s">
        <v>716</v>
      </c>
      <c r="H205" s="145">
        <v>176</v>
      </c>
      <c r="I205" s="81"/>
      <c r="J205" s="81"/>
      <c r="K205" s="81"/>
      <c r="L205" s="81"/>
    </row>
    <row r="206" spans="1:12" ht="17.25" hidden="1" customHeight="1">
      <c r="A206" s="34">
        <v>3</v>
      </c>
      <c r="B206" s="50">
        <v>1</v>
      </c>
      <c r="C206" s="50">
        <v>2</v>
      </c>
      <c r="D206" s="49">
        <v>1</v>
      </c>
      <c r="E206" s="50">
        <v>1</v>
      </c>
      <c r="F206" s="248">
        <v>5</v>
      </c>
      <c r="G206" s="170" t="s">
        <v>717</v>
      </c>
      <c r="H206" s="145">
        <v>177</v>
      </c>
      <c r="I206" s="81"/>
      <c r="J206" s="81"/>
      <c r="K206" s="81"/>
      <c r="L206" s="92"/>
    </row>
    <row r="207" spans="1:12" ht="15" hidden="1" customHeight="1">
      <c r="A207" s="26">
        <v>3</v>
      </c>
      <c r="B207" s="37">
        <v>1</v>
      </c>
      <c r="C207" s="37">
        <v>3</v>
      </c>
      <c r="D207" s="26"/>
      <c r="E207" s="37"/>
      <c r="F207" s="31"/>
      <c r="G207" s="168" t="s">
        <v>606</v>
      </c>
      <c r="H207" s="145">
        <v>178</v>
      </c>
      <c r="I207" s="89">
        <f>SUM(I208+I211)</f>
        <v>0</v>
      </c>
      <c r="J207" s="90">
        <f>SUM(J208+J211)</f>
        <v>0</v>
      </c>
      <c r="K207" s="91">
        <f>SUM(K208+K211)</f>
        <v>0</v>
      </c>
      <c r="L207" s="89">
        <f>SUM(L208+L211)</f>
        <v>0</v>
      </c>
    </row>
    <row r="208" spans="1:12" ht="27.75" hidden="1" customHeight="1">
      <c r="A208" s="36">
        <v>3</v>
      </c>
      <c r="B208" s="41">
        <v>1</v>
      </c>
      <c r="C208" s="41">
        <v>3</v>
      </c>
      <c r="D208" s="36">
        <v>1</v>
      </c>
      <c r="E208" s="26"/>
      <c r="F208" s="29"/>
      <c r="G208" s="167" t="s">
        <v>718</v>
      </c>
      <c r="H208" s="145">
        <v>179</v>
      </c>
      <c r="I208" s="86">
        <f>I209</f>
        <v>0</v>
      </c>
      <c r="J208" s="87">
        <f t="shared" ref="I208:L209" si="31">J209</f>
        <v>0</v>
      </c>
      <c r="K208" s="88">
        <f t="shared" si="31"/>
        <v>0</v>
      </c>
      <c r="L208" s="86">
        <f t="shared" si="31"/>
        <v>0</v>
      </c>
    </row>
    <row r="209" spans="1:16" ht="30.75" hidden="1" customHeight="1">
      <c r="A209" s="26">
        <v>3</v>
      </c>
      <c r="B209" s="37">
        <v>1</v>
      </c>
      <c r="C209" s="37">
        <v>3</v>
      </c>
      <c r="D209" s="26">
        <v>1</v>
      </c>
      <c r="E209" s="26">
        <v>1</v>
      </c>
      <c r="F209" s="31"/>
      <c r="G209" s="167" t="s">
        <v>718</v>
      </c>
      <c r="H209" s="145">
        <v>180</v>
      </c>
      <c r="I209" s="89">
        <f t="shared" si="31"/>
        <v>0</v>
      </c>
      <c r="J209" s="90">
        <f t="shared" si="31"/>
        <v>0</v>
      </c>
      <c r="K209" s="91">
        <f t="shared" si="31"/>
        <v>0</v>
      </c>
      <c r="L209" s="89">
        <f t="shared" si="31"/>
        <v>0</v>
      </c>
    </row>
    <row r="210" spans="1:16" ht="27.75" hidden="1" customHeight="1">
      <c r="A210" s="26">
        <v>3</v>
      </c>
      <c r="B210" s="45">
        <v>1</v>
      </c>
      <c r="C210" s="26">
        <v>3</v>
      </c>
      <c r="D210" s="37">
        <v>1</v>
      </c>
      <c r="E210" s="37">
        <v>1</v>
      </c>
      <c r="F210" s="31">
        <v>1</v>
      </c>
      <c r="G210" s="167" t="s">
        <v>718</v>
      </c>
      <c r="H210" s="145">
        <v>181</v>
      </c>
      <c r="I210" s="92"/>
      <c r="J210" s="92"/>
      <c r="K210" s="92"/>
      <c r="L210" s="92"/>
    </row>
    <row r="211" spans="1:16" ht="15" hidden="1" customHeight="1">
      <c r="A211" s="26">
        <v>3</v>
      </c>
      <c r="B211" s="45">
        <v>1</v>
      </c>
      <c r="C211" s="26">
        <v>3</v>
      </c>
      <c r="D211" s="37">
        <v>2</v>
      </c>
      <c r="E211" s="37"/>
      <c r="F211" s="31"/>
      <c r="G211" s="168" t="s">
        <v>719</v>
      </c>
      <c r="H211" s="145">
        <v>182</v>
      </c>
      <c r="I211" s="89">
        <f>I212</f>
        <v>0</v>
      </c>
      <c r="J211" s="90">
        <f>J212</f>
        <v>0</v>
      </c>
      <c r="K211" s="91">
        <f>K212</f>
        <v>0</v>
      </c>
      <c r="L211" s="89">
        <f>L212</f>
        <v>0</v>
      </c>
    </row>
    <row r="212" spans="1:16" ht="15.75" hidden="1" customHeight="1">
      <c r="A212" s="36">
        <v>3</v>
      </c>
      <c r="B212" s="47">
        <v>1</v>
      </c>
      <c r="C212" s="36">
        <v>3</v>
      </c>
      <c r="D212" s="41">
        <v>2</v>
      </c>
      <c r="E212" s="41">
        <v>1</v>
      </c>
      <c r="F212" s="29"/>
      <c r="G212" s="168" t="s">
        <v>719</v>
      </c>
      <c r="H212" s="145">
        <v>183</v>
      </c>
      <c r="I212" s="89">
        <f t="shared" ref="I212:P212" si="32">SUM(I213:I218)</f>
        <v>0</v>
      </c>
      <c r="J212" s="89">
        <f t="shared" si="32"/>
        <v>0</v>
      </c>
      <c r="K212" s="89">
        <f t="shared" si="32"/>
        <v>0</v>
      </c>
      <c r="L212" s="89">
        <f t="shared" si="32"/>
        <v>0</v>
      </c>
      <c r="M212" s="258">
        <f t="shared" si="32"/>
        <v>0</v>
      </c>
      <c r="N212" s="258">
        <f t="shared" si="32"/>
        <v>0</v>
      </c>
      <c r="O212" s="258">
        <f t="shared" si="32"/>
        <v>0</v>
      </c>
      <c r="P212" s="258">
        <f t="shared" si="32"/>
        <v>0</v>
      </c>
    </row>
    <row r="213" spans="1:16" ht="15" hidden="1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1</v>
      </c>
      <c r="G213" s="168" t="s">
        <v>720</v>
      </c>
      <c r="H213" s="145">
        <v>184</v>
      </c>
      <c r="I213" s="81"/>
      <c r="J213" s="81"/>
      <c r="K213" s="81"/>
      <c r="L213" s="92"/>
    </row>
    <row r="214" spans="1:16" ht="26.25" hidden="1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2</v>
      </c>
      <c r="G214" s="168" t="s">
        <v>721</v>
      </c>
      <c r="H214" s="145">
        <v>185</v>
      </c>
      <c r="I214" s="81"/>
      <c r="J214" s="81"/>
      <c r="K214" s="81"/>
      <c r="L214" s="81"/>
    </row>
    <row r="215" spans="1:16" ht="16.5" hidden="1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3</v>
      </c>
      <c r="G215" s="168" t="s">
        <v>722</v>
      </c>
      <c r="H215" s="145">
        <v>186</v>
      </c>
      <c r="I215" s="81"/>
      <c r="J215" s="81"/>
      <c r="K215" s="81"/>
      <c r="L215" s="81"/>
    </row>
    <row r="216" spans="1:16" ht="27.75" hidden="1" customHeight="1">
      <c r="A216" s="26">
        <v>3</v>
      </c>
      <c r="B216" s="45">
        <v>1</v>
      </c>
      <c r="C216" s="26">
        <v>3</v>
      </c>
      <c r="D216" s="37">
        <v>2</v>
      </c>
      <c r="E216" s="37">
        <v>1</v>
      </c>
      <c r="F216" s="31">
        <v>4</v>
      </c>
      <c r="G216" s="168" t="s">
        <v>723</v>
      </c>
      <c r="H216" s="145">
        <v>187</v>
      </c>
      <c r="I216" s="81"/>
      <c r="J216" s="81"/>
      <c r="K216" s="81"/>
      <c r="L216" s="92"/>
    </row>
    <row r="217" spans="1:16" ht="15.75" hidden="1" customHeight="1">
      <c r="A217" s="26">
        <v>3</v>
      </c>
      <c r="B217" s="45">
        <v>1</v>
      </c>
      <c r="C217" s="26">
        <v>3</v>
      </c>
      <c r="D217" s="37">
        <v>2</v>
      </c>
      <c r="E217" s="37">
        <v>1</v>
      </c>
      <c r="F217" s="31">
        <v>5</v>
      </c>
      <c r="G217" s="167" t="s">
        <v>724</v>
      </c>
      <c r="H217" s="145">
        <v>188</v>
      </c>
      <c r="I217" s="81"/>
      <c r="J217" s="81"/>
      <c r="K217" s="81"/>
      <c r="L217" s="81"/>
    </row>
    <row r="218" spans="1:16" ht="13.5" hidden="1" customHeight="1">
      <c r="A218" s="65">
        <v>3</v>
      </c>
      <c r="B218" s="168">
        <v>1</v>
      </c>
      <c r="C218" s="65">
        <v>3</v>
      </c>
      <c r="D218" s="64">
        <v>2</v>
      </c>
      <c r="E218" s="64">
        <v>1</v>
      </c>
      <c r="F218" s="247">
        <v>6</v>
      </c>
      <c r="G218" s="167" t="s">
        <v>719</v>
      </c>
      <c r="H218" s="145">
        <v>189</v>
      </c>
      <c r="I218" s="81"/>
      <c r="J218" s="81"/>
      <c r="K218" s="81"/>
      <c r="L218" s="92"/>
    </row>
    <row r="219" spans="1:16" ht="27" hidden="1" customHeight="1">
      <c r="A219" s="36">
        <v>3</v>
      </c>
      <c r="B219" s="41">
        <v>1</v>
      </c>
      <c r="C219" s="41">
        <v>4</v>
      </c>
      <c r="D219" s="41"/>
      <c r="E219" s="41"/>
      <c r="F219" s="29"/>
      <c r="G219" s="167" t="s">
        <v>648</v>
      </c>
      <c r="H219" s="145">
        <v>190</v>
      </c>
      <c r="I219" s="86">
        <f>I220</f>
        <v>0</v>
      </c>
      <c r="J219" s="87">
        <f t="shared" ref="J219:L221" si="33">J220</f>
        <v>0</v>
      </c>
      <c r="K219" s="88">
        <f t="shared" si="33"/>
        <v>0</v>
      </c>
      <c r="L219" s="88">
        <f t="shared" si="33"/>
        <v>0</v>
      </c>
    </row>
    <row r="220" spans="1:16" ht="27" hidden="1" customHeight="1">
      <c r="A220" s="34">
        <v>3</v>
      </c>
      <c r="B220" s="50">
        <v>1</v>
      </c>
      <c r="C220" s="50">
        <v>4</v>
      </c>
      <c r="D220" s="50">
        <v>1</v>
      </c>
      <c r="E220" s="50"/>
      <c r="F220" s="55"/>
      <c r="G220" s="167" t="s">
        <v>648</v>
      </c>
      <c r="H220" s="145">
        <v>191</v>
      </c>
      <c r="I220" s="105">
        <f>I221</f>
        <v>0</v>
      </c>
      <c r="J220" s="106">
        <f t="shared" si="33"/>
        <v>0</v>
      </c>
      <c r="K220" s="107">
        <f t="shared" si="33"/>
        <v>0</v>
      </c>
      <c r="L220" s="107">
        <f t="shared" si="33"/>
        <v>0</v>
      </c>
    </row>
    <row r="221" spans="1:16" ht="27.75" hidden="1" customHeight="1">
      <c r="A221" s="26">
        <v>3</v>
      </c>
      <c r="B221" s="37">
        <v>1</v>
      </c>
      <c r="C221" s="37">
        <v>4</v>
      </c>
      <c r="D221" s="37">
        <v>1</v>
      </c>
      <c r="E221" s="37">
        <v>1</v>
      </c>
      <c r="F221" s="31"/>
      <c r="G221" s="167" t="s">
        <v>651</v>
      </c>
      <c r="H221" s="145">
        <v>192</v>
      </c>
      <c r="I221" s="89">
        <f>I222</f>
        <v>0</v>
      </c>
      <c r="J221" s="90">
        <f t="shared" si="33"/>
        <v>0</v>
      </c>
      <c r="K221" s="91">
        <f t="shared" si="33"/>
        <v>0</v>
      </c>
      <c r="L221" s="91">
        <f t="shared" si="33"/>
        <v>0</v>
      </c>
    </row>
    <row r="222" spans="1:16" ht="27" hidden="1" customHeight="1">
      <c r="A222" s="27">
        <v>3</v>
      </c>
      <c r="B222" s="26">
        <v>1</v>
      </c>
      <c r="C222" s="37">
        <v>4</v>
      </c>
      <c r="D222" s="37">
        <v>1</v>
      </c>
      <c r="E222" s="37">
        <v>1</v>
      </c>
      <c r="F222" s="31">
        <v>1</v>
      </c>
      <c r="G222" s="167" t="s">
        <v>649</v>
      </c>
      <c r="H222" s="145">
        <v>193</v>
      </c>
      <c r="I222" s="81"/>
      <c r="J222" s="81"/>
      <c r="K222" s="81"/>
      <c r="L222" s="81"/>
    </row>
    <row r="223" spans="1:16" ht="26.25" hidden="1" customHeight="1">
      <c r="A223" s="27">
        <v>3</v>
      </c>
      <c r="B223" s="37">
        <v>1</v>
      </c>
      <c r="C223" s="37">
        <v>5</v>
      </c>
      <c r="D223" s="37"/>
      <c r="E223" s="37"/>
      <c r="F223" s="31"/>
      <c r="G223" s="168" t="s">
        <v>725</v>
      </c>
      <c r="H223" s="145">
        <v>194</v>
      </c>
      <c r="I223" s="89">
        <f>I224</f>
        <v>0</v>
      </c>
      <c r="J223" s="89">
        <f t="shared" ref="J223:L224" si="34">J224</f>
        <v>0</v>
      </c>
      <c r="K223" s="89">
        <f t="shared" si="34"/>
        <v>0</v>
      </c>
      <c r="L223" s="89">
        <f t="shared" si="34"/>
        <v>0</v>
      </c>
    </row>
    <row r="224" spans="1:16" ht="30" hidden="1" customHeight="1">
      <c r="A224" s="27">
        <v>3</v>
      </c>
      <c r="B224" s="37">
        <v>1</v>
      </c>
      <c r="C224" s="37">
        <v>5</v>
      </c>
      <c r="D224" s="37">
        <v>1</v>
      </c>
      <c r="E224" s="37"/>
      <c r="F224" s="31"/>
      <c r="G224" s="168" t="s">
        <v>725</v>
      </c>
      <c r="H224" s="145">
        <v>195</v>
      </c>
      <c r="I224" s="89">
        <f>I225</f>
        <v>0</v>
      </c>
      <c r="J224" s="89">
        <f t="shared" si="34"/>
        <v>0</v>
      </c>
      <c r="K224" s="89">
        <f t="shared" si="34"/>
        <v>0</v>
      </c>
      <c r="L224" s="89">
        <f t="shared" si="34"/>
        <v>0</v>
      </c>
    </row>
    <row r="225" spans="1:12" ht="27" hidden="1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/>
      <c r="G225" s="168" t="s">
        <v>725</v>
      </c>
      <c r="H225" s="145">
        <v>196</v>
      </c>
      <c r="I225" s="89">
        <f>SUM(I226:I228)</f>
        <v>0</v>
      </c>
      <c r="J225" s="89">
        <f>SUM(J226:J228)</f>
        <v>0</v>
      </c>
      <c r="K225" s="89">
        <f>SUM(K226:K228)</f>
        <v>0</v>
      </c>
      <c r="L225" s="89">
        <f>SUM(L226:L228)</f>
        <v>0</v>
      </c>
    </row>
    <row r="226" spans="1:12" ht="21" hidden="1" customHeight="1">
      <c r="A226" s="27">
        <v>3</v>
      </c>
      <c r="B226" s="37">
        <v>1</v>
      </c>
      <c r="C226" s="37">
        <v>5</v>
      </c>
      <c r="D226" s="37">
        <v>1</v>
      </c>
      <c r="E226" s="37">
        <v>1</v>
      </c>
      <c r="F226" s="31">
        <v>1</v>
      </c>
      <c r="G226" s="216" t="s">
        <v>726</v>
      </c>
      <c r="H226" s="145">
        <v>197</v>
      </c>
      <c r="I226" s="81"/>
      <c r="J226" s="81"/>
      <c r="K226" s="81"/>
      <c r="L226" s="81"/>
    </row>
    <row r="227" spans="1:12" ht="25.5" hidden="1" customHeight="1">
      <c r="A227" s="27">
        <v>3</v>
      </c>
      <c r="B227" s="37">
        <v>1</v>
      </c>
      <c r="C227" s="37">
        <v>5</v>
      </c>
      <c r="D227" s="37">
        <v>1</v>
      </c>
      <c r="E227" s="37">
        <v>1</v>
      </c>
      <c r="F227" s="31">
        <v>2</v>
      </c>
      <c r="G227" s="216" t="s">
        <v>727</v>
      </c>
      <c r="H227" s="145">
        <v>198</v>
      </c>
      <c r="I227" s="81"/>
      <c r="J227" s="81"/>
      <c r="K227" s="81"/>
      <c r="L227" s="81"/>
    </row>
    <row r="228" spans="1:12" ht="28.5" hidden="1" customHeight="1">
      <c r="A228" s="27">
        <v>3</v>
      </c>
      <c r="B228" s="37">
        <v>1</v>
      </c>
      <c r="C228" s="37">
        <v>5</v>
      </c>
      <c r="D228" s="37">
        <v>1</v>
      </c>
      <c r="E228" s="37">
        <v>1</v>
      </c>
      <c r="F228" s="31">
        <v>3</v>
      </c>
      <c r="G228" s="216" t="s">
        <v>728</v>
      </c>
      <c r="H228" s="145">
        <v>199</v>
      </c>
      <c r="I228" s="81"/>
      <c r="J228" s="81"/>
      <c r="K228" s="81"/>
      <c r="L228" s="81"/>
    </row>
    <row r="229" spans="1:12" ht="41.25" hidden="1" customHeight="1">
      <c r="A229" s="35">
        <v>3</v>
      </c>
      <c r="B229" s="40">
        <v>2</v>
      </c>
      <c r="C229" s="40"/>
      <c r="D229" s="40"/>
      <c r="E229" s="40"/>
      <c r="F229" s="53"/>
      <c r="G229" s="46" t="s">
        <v>729</v>
      </c>
      <c r="H229" s="145">
        <v>200</v>
      </c>
      <c r="I229" s="89">
        <f>SUM(I230+I262)</f>
        <v>0</v>
      </c>
      <c r="J229" s="90">
        <f>SUM(J230+J262)</f>
        <v>0</v>
      </c>
      <c r="K229" s="91">
        <f>SUM(K230+K262)</f>
        <v>0</v>
      </c>
      <c r="L229" s="91">
        <f>SUM(L230+L262)</f>
        <v>0</v>
      </c>
    </row>
    <row r="230" spans="1:12" ht="26.25" hidden="1" customHeight="1">
      <c r="A230" s="250">
        <v>3</v>
      </c>
      <c r="B230" s="252">
        <v>2</v>
      </c>
      <c r="C230" s="217">
        <v>1</v>
      </c>
      <c r="D230" s="217"/>
      <c r="E230" s="217"/>
      <c r="F230" s="248"/>
      <c r="G230" s="170" t="s">
        <v>691</v>
      </c>
      <c r="H230" s="145">
        <v>201</v>
      </c>
      <c r="I230" s="105">
        <f>SUM(I231+I240+I244+I248+I252+I255+I258)</f>
        <v>0</v>
      </c>
      <c r="J230" s="106">
        <f>SUM(J231+J240+J244+J248+J252+J255+J258)</f>
        <v>0</v>
      </c>
      <c r="K230" s="107">
        <f>SUM(K231+K240+K244+K248+K252+K255+K258)</f>
        <v>0</v>
      </c>
      <c r="L230" s="107">
        <f>SUM(L231+L240+L244+L248+L252+L255+L258)</f>
        <v>0</v>
      </c>
    </row>
    <row r="231" spans="1:12" ht="15.75" hidden="1" customHeight="1">
      <c r="A231" s="65">
        <v>3</v>
      </c>
      <c r="B231" s="64">
        <v>2</v>
      </c>
      <c r="C231" s="64">
        <v>1</v>
      </c>
      <c r="D231" s="64">
        <v>1</v>
      </c>
      <c r="E231" s="64"/>
      <c r="F231" s="247"/>
      <c r="G231" s="168" t="s">
        <v>569</v>
      </c>
      <c r="H231" s="145">
        <v>202</v>
      </c>
      <c r="I231" s="105">
        <f>I232</f>
        <v>0</v>
      </c>
      <c r="J231" s="105">
        <f t="shared" ref="J231:L231" si="35">J232</f>
        <v>0</v>
      </c>
      <c r="K231" s="105">
        <f t="shared" si="35"/>
        <v>0</v>
      </c>
      <c r="L231" s="105">
        <f t="shared" si="35"/>
        <v>0</v>
      </c>
    </row>
    <row r="232" spans="1:12" ht="12" hidden="1" customHeight="1">
      <c r="A232" s="65">
        <v>3</v>
      </c>
      <c r="B232" s="65">
        <v>2</v>
      </c>
      <c r="C232" s="64">
        <v>1</v>
      </c>
      <c r="D232" s="64">
        <v>1</v>
      </c>
      <c r="E232" s="64">
        <v>1</v>
      </c>
      <c r="F232" s="247"/>
      <c r="G232" s="168" t="s">
        <v>13</v>
      </c>
      <c r="H232" s="145">
        <v>203</v>
      </c>
      <c r="I232" s="89">
        <f>SUM(I233:I233)</f>
        <v>0</v>
      </c>
      <c r="J232" s="90">
        <f>SUM(J233:J233)</f>
        <v>0</v>
      </c>
      <c r="K232" s="91">
        <f>SUM(K233:K233)</f>
        <v>0</v>
      </c>
      <c r="L232" s="91">
        <f>SUM(L233:L233)</f>
        <v>0</v>
      </c>
    </row>
    <row r="233" spans="1:12" ht="14.25" hidden="1" customHeight="1">
      <c r="A233" s="250">
        <v>3</v>
      </c>
      <c r="B233" s="250">
        <v>2</v>
      </c>
      <c r="C233" s="217">
        <v>1</v>
      </c>
      <c r="D233" s="217">
        <v>1</v>
      </c>
      <c r="E233" s="217">
        <v>1</v>
      </c>
      <c r="F233" s="248">
        <v>1</v>
      </c>
      <c r="G233" s="170" t="s">
        <v>13</v>
      </c>
      <c r="H233" s="145">
        <v>204</v>
      </c>
      <c r="I233" s="81"/>
      <c r="J233" s="81"/>
      <c r="K233" s="81"/>
      <c r="L233" s="81"/>
    </row>
    <row r="234" spans="1:12" ht="14.25" hidden="1" customHeight="1">
      <c r="A234" s="250">
        <v>3</v>
      </c>
      <c r="B234" s="217">
        <v>2</v>
      </c>
      <c r="C234" s="217">
        <v>1</v>
      </c>
      <c r="D234" s="217">
        <v>1</v>
      </c>
      <c r="E234" s="217">
        <v>2</v>
      </c>
      <c r="F234" s="248"/>
      <c r="G234" s="170" t="s">
        <v>273</v>
      </c>
      <c r="H234" s="145">
        <v>205</v>
      </c>
      <c r="I234" s="89">
        <f>SUM(I235:I236)</f>
        <v>0</v>
      </c>
      <c r="J234" s="89">
        <f t="shared" ref="J234:L234" si="36">SUM(J235:J236)</f>
        <v>0</v>
      </c>
      <c r="K234" s="89">
        <f t="shared" si="36"/>
        <v>0</v>
      </c>
      <c r="L234" s="89">
        <f t="shared" si="36"/>
        <v>0</v>
      </c>
    </row>
    <row r="235" spans="1:12" ht="14.25" hidden="1" customHeight="1">
      <c r="A235" s="250">
        <v>3</v>
      </c>
      <c r="B235" s="217">
        <v>2</v>
      </c>
      <c r="C235" s="217">
        <v>1</v>
      </c>
      <c r="D235" s="217">
        <v>1</v>
      </c>
      <c r="E235" s="217">
        <v>2</v>
      </c>
      <c r="F235" s="248">
        <v>1</v>
      </c>
      <c r="G235" s="170" t="s">
        <v>274</v>
      </c>
      <c r="H235" s="145">
        <v>206</v>
      </c>
      <c r="I235" s="81"/>
      <c r="J235" s="81"/>
      <c r="K235" s="81"/>
      <c r="L235" s="81"/>
    </row>
    <row r="236" spans="1:12" ht="14.25" hidden="1" customHeight="1">
      <c r="A236" s="250">
        <v>3</v>
      </c>
      <c r="B236" s="217">
        <v>2</v>
      </c>
      <c r="C236" s="217">
        <v>1</v>
      </c>
      <c r="D236" s="217">
        <v>1</v>
      </c>
      <c r="E236" s="217">
        <v>2</v>
      </c>
      <c r="F236" s="248">
        <v>2</v>
      </c>
      <c r="G236" s="170" t="s">
        <v>275</v>
      </c>
      <c r="H236" s="145">
        <v>207</v>
      </c>
      <c r="I236" s="81"/>
      <c r="J236" s="81"/>
      <c r="K236" s="81"/>
      <c r="L236" s="81"/>
    </row>
    <row r="237" spans="1:12" ht="14.25" hidden="1" customHeight="1">
      <c r="A237" s="250">
        <v>3</v>
      </c>
      <c r="B237" s="217">
        <v>2</v>
      </c>
      <c r="C237" s="217">
        <v>1</v>
      </c>
      <c r="D237" s="217">
        <v>1</v>
      </c>
      <c r="E237" s="217">
        <v>3</v>
      </c>
      <c r="F237" s="223"/>
      <c r="G237" s="170" t="s">
        <v>278</v>
      </c>
      <c r="H237" s="145">
        <v>208</v>
      </c>
      <c r="I237" s="89">
        <f>SUM(I238:I239)</f>
        <v>0</v>
      </c>
      <c r="J237" s="89">
        <f t="shared" ref="J237:L237" si="37">SUM(J238:J239)</f>
        <v>0</v>
      </c>
      <c r="K237" s="89">
        <f t="shared" si="37"/>
        <v>0</v>
      </c>
      <c r="L237" s="89">
        <f t="shared" si="37"/>
        <v>0</v>
      </c>
    </row>
    <row r="238" spans="1:12" ht="14.25" hidden="1" customHeight="1">
      <c r="A238" s="250">
        <v>3</v>
      </c>
      <c r="B238" s="217">
        <v>2</v>
      </c>
      <c r="C238" s="217">
        <v>1</v>
      </c>
      <c r="D238" s="217">
        <v>1</v>
      </c>
      <c r="E238" s="217">
        <v>3</v>
      </c>
      <c r="F238" s="248">
        <v>1</v>
      </c>
      <c r="G238" s="170" t="s">
        <v>276</v>
      </c>
      <c r="H238" s="145">
        <v>209</v>
      </c>
      <c r="I238" s="81"/>
      <c r="J238" s="81"/>
      <c r="K238" s="81"/>
      <c r="L238" s="81"/>
    </row>
    <row r="239" spans="1:12" ht="14.25" hidden="1" customHeight="1">
      <c r="A239" s="250">
        <v>3</v>
      </c>
      <c r="B239" s="217">
        <v>2</v>
      </c>
      <c r="C239" s="217">
        <v>1</v>
      </c>
      <c r="D239" s="217">
        <v>1</v>
      </c>
      <c r="E239" s="217">
        <v>3</v>
      </c>
      <c r="F239" s="248">
        <v>2</v>
      </c>
      <c r="G239" s="170" t="s">
        <v>277</v>
      </c>
      <c r="H239" s="145">
        <v>210</v>
      </c>
      <c r="I239" s="81"/>
      <c r="J239" s="81"/>
      <c r="K239" s="81"/>
      <c r="L239" s="81"/>
    </row>
    <row r="240" spans="1:12" ht="27" hidden="1" customHeight="1">
      <c r="A240" s="26">
        <v>3</v>
      </c>
      <c r="B240" s="37">
        <v>2</v>
      </c>
      <c r="C240" s="37">
        <v>1</v>
      </c>
      <c r="D240" s="37">
        <v>2</v>
      </c>
      <c r="E240" s="37"/>
      <c r="F240" s="31"/>
      <c r="G240" s="168" t="s">
        <v>612</v>
      </c>
      <c r="H240" s="145">
        <v>211</v>
      </c>
      <c r="I240" s="89">
        <f>I241</f>
        <v>0</v>
      </c>
      <c r="J240" s="89">
        <f t="shared" ref="J240:L240" si="38">J241</f>
        <v>0</v>
      </c>
      <c r="K240" s="89">
        <f t="shared" si="38"/>
        <v>0</v>
      </c>
      <c r="L240" s="89">
        <f t="shared" si="38"/>
        <v>0</v>
      </c>
    </row>
    <row r="241" spans="1:12" ht="14.25" hidden="1" customHeight="1">
      <c r="A241" s="26">
        <v>3</v>
      </c>
      <c r="B241" s="37">
        <v>2</v>
      </c>
      <c r="C241" s="37">
        <v>1</v>
      </c>
      <c r="D241" s="37">
        <v>2</v>
      </c>
      <c r="E241" s="37">
        <v>1</v>
      </c>
      <c r="F241" s="31"/>
      <c r="G241" s="168" t="s">
        <v>612</v>
      </c>
      <c r="H241" s="145">
        <v>212</v>
      </c>
      <c r="I241" s="89">
        <f>SUM(I242:I243)</f>
        <v>0</v>
      </c>
      <c r="J241" s="90">
        <f>SUM(J242:J243)</f>
        <v>0</v>
      </c>
      <c r="K241" s="91">
        <f>SUM(K242:K243)</f>
        <v>0</v>
      </c>
      <c r="L241" s="91">
        <f>SUM(L242:L243)</f>
        <v>0</v>
      </c>
    </row>
    <row r="242" spans="1:12" ht="27" hidden="1" customHeight="1">
      <c r="A242" s="34">
        <v>3</v>
      </c>
      <c r="B242" s="49">
        <v>2</v>
      </c>
      <c r="C242" s="50">
        <v>1</v>
      </c>
      <c r="D242" s="50">
        <v>2</v>
      </c>
      <c r="E242" s="50">
        <v>1</v>
      </c>
      <c r="F242" s="55">
        <v>1</v>
      </c>
      <c r="G242" s="170" t="s">
        <v>613</v>
      </c>
      <c r="H242" s="145">
        <v>213</v>
      </c>
      <c r="I242" s="81"/>
      <c r="J242" s="81"/>
      <c r="K242" s="81"/>
      <c r="L242" s="81"/>
    </row>
    <row r="243" spans="1:12" ht="25.5" hidden="1" customHeight="1">
      <c r="A243" s="26">
        <v>3</v>
      </c>
      <c r="B243" s="37">
        <v>2</v>
      </c>
      <c r="C243" s="37">
        <v>1</v>
      </c>
      <c r="D243" s="37">
        <v>2</v>
      </c>
      <c r="E243" s="37">
        <v>1</v>
      </c>
      <c r="F243" s="31">
        <v>2</v>
      </c>
      <c r="G243" s="168" t="s">
        <v>614</v>
      </c>
      <c r="H243" s="145">
        <v>214</v>
      </c>
      <c r="I243" s="81"/>
      <c r="J243" s="81"/>
      <c r="K243" s="81"/>
      <c r="L243" s="81"/>
    </row>
    <row r="244" spans="1:12" ht="26.25" hidden="1" customHeight="1">
      <c r="A244" s="36">
        <v>3</v>
      </c>
      <c r="B244" s="41">
        <v>2</v>
      </c>
      <c r="C244" s="41">
        <v>1</v>
      </c>
      <c r="D244" s="41">
        <v>3</v>
      </c>
      <c r="E244" s="41"/>
      <c r="F244" s="29"/>
      <c r="G244" s="167" t="s">
        <v>615</v>
      </c>
      <c r="H244" s="145">
        <v>215</v>
      </c>
      <c r="I244" s="86">
        <f>I245</f>
        <v>0</v>
      </c>
      <c r="J244" s="87">
        <f>J245</f>
        <v>0</v>
      </c>
      <c r="K244" s="88">
        <f>K245</f>
        <v>0</v>
      </c>
      <c r="L244" s="88">
        <f>L245</f>
        <v>0</v>
      </c>
    </row>
    <row r="245" spans="1:12" ht="29.25" hidden="1" customHeight="1">
      <c r="A245" s="26">
        <v>3</v>
      </c>
      <c r="B245" s="37">
        <v>2</v>
      </c>
      <c r="C245" s="37">
        <v>1</v>
      </c>
      <c r="D245" s="37">
        <v>3</v>
      </c>
      <c r="E245" s="37">
        <v>1</v>
      </c>
      <c r="F245" s="31"/>
      <c r="G245" s="167" t="s">
        <v>615</v>
      </c>
      <c r="H245" s="145">
        <v>216</v>
      </c>
      <c r="I245" s="89">
        <f>I246+I247</f>
        <v>0</v>
      </c>
      <c r="J245" s="89">
        <f>J246+J247</f>
        <v>0</v>
      </c>
      <c r="K245" s="89">
        <f>K246+K247</f>
        <v>0</v>
      </c>
      <c r="L245" s="89">
        <f>L246+L247</f>
        <v>0</v>
      </c>
    </row>
    <row r="246" spans="1:12" ht="30" hidden="1" customHeight="1">
      <c r="A246" s="26">
        <v>3</v>
      </c>
      <c r="B246" s="37">
        <v>2</v>
      </c>
      <c r="C246" s="37">
        <v>1</v>
      </c>
      <c r="D246" s="37">
        <v>3</v>
      </c>
      <c r="E246" s="37">
        <v>1</v>
      </c>
      <c r="F246" s="31">
        <v>1</v>
      </c>
      <c r="G246" s="168" t="s">
        <v>616</v>
      </c>
      <c r="H246" s="145">
        <v>217</v>
      </c>
      <c r="I246" s="81"/>
      <c r="J246" s="81"/>
      <c r="K246" s="81"/>
      <c r="L246" s="81"/>
    </row>
    <row r="247" spans="1:12" ht="27.75" hidden="1" customHeight="1">
      <c r="A247" s="26">
        <v>3</v>
      </c>
      <c r="B247" s="37">
        <v>2</v>
      </c>
      <c r="C247" s="37">
        <v>1</v>
      </c>
      <c r="D247" s="37">
        <v>3</v>
      </c>
      <c r="E247" s="37">
        <v>1</v>
      </c>
      <c r="F247" s="31">
        <v>2</v>
      </c>
      <c r="G247" s="168" t="s">
        <v>617</v>
      </c>
      <c r="H247" s="145">
        <v>218</v>
      </c>
      <c r="I247" s="92"/>
      <c r="J247" s="85"/>
      <c r="K247" s="92"/>
      <c r="L247" s="92"/>
    </row>
    <row r="248" spans="1:12" ht="12" hidden="1" customHeight="1">
      <c r="A248" s="26">
        <v>3</v>
      </c>
      <c r="B248" s="37">
        <v>2</v>
      </c>
      <c r="C248" s="37">
        <v>1</v>
      </c>
      <c r="D248" s="37">
        <v>4</v>
      </c>
      <c r="E248" s="37"/>
      <c r="F248" s="31"/>
      <c r="G248" s="168" t="s">
        <v>618</v>
      </c>
      <c r="H248" s="145">
        <v>219</v>
      </c>
      <c r="I248" s="89">
        <f>I249</f>
        <v>0</v>
      </c>
      <c r="J248" s="91">
        <f>J249</f>
        <v>0</v>
      </c>
      <c r="K248" s="89">
        <f>K249</f>
        <v>0</v>
      </c>
      <c r="L248" s="91">
        <f>L249</f>
        <v>0</v>
      </c>
    </row>
    <row r="249" spans="1:12" ht="14.25" hidden="1" customHeight="1">
      <c r="A249" s="36">
        <v>3</v>
      </c>
      <c r="B249" s="41">
        <v>2</v>
      </c>
      <c r="C249" s="41">
        <v>1</v>
      </c>
      <c r="D249" s="41">
        <v>4</v>
      </c>
      <c r="E249" s="41">
        <v>1</v>
      </c>
      <c r="F249" s="29"/>
      <c r="G249" s="167" t="s">
        <v>618</v>
      </c>
      <c r="H249" s="145">
        <v>220</v>
      </c>
      <c r="I249" s="86">
        <f>SUM(I250:I251)</f>
        <v>0</v>
      </c>
      <c r="J249" s="87">
        <f>SUM(J250:J251)</f>
        <v>0</v>
      </c>
      <c r="K249" s="88">
        <f>SUM(K250:K251)</f>
        <v>0</v>
      </c>
      <c r="L249" s="88">
        <f>SUM(L250:L251)</f>
        <v>0</v>
      </c>
    </row>
    <row r="250" spans="1:12" ht="25.5" hidden="1" customHeight="1">
      <c r="A250" s="26">
        <v>3</v>
      </c>
      <c r="B250" s="37">
        <v>2</v>
      </c>
      <c r="C250" s="37">
        <v>1</v>
      </c>
      <c r="D250" s="37">
        <v>4</v>
      </c>
      <c r="E250" s="37">
        <v>1</v>
      </c>
      <c r="F250" s="31">
        <v>1</v>
      </c>
      <c r="G250" s="168" t="s">
        <v>619</v>
      </c>
      <c r="H250" s="145">
        <v>221</v>
      </c>
      <c r="I250" s="81"/>
      <c r="J250" s="81"/>
      <c r="K250" s="81"/>
      <c r="L250" s="81"/>
    </row>
    <row r="251" spans="1:12" ht="18.75" hidden="1" customHeight="1">
      <c r="A251" s="26">
        <v>3</v>
      </c>
      <c r="B251" s="37">
        <v>2</v>
      </c>
      <c r="C251" s="37">
        <v>1</v>
      </c>
      <c r="D251" s="37">
        <v>4</v>
      </c>
      <c r="E251" s="37">
        <v>1</v>
      </c>
      <c r="F251" s="31">
        <v>2</v>
      </c>
      <c r="G251" s="168" t="s">
        <v>620</v>
      </c>
      <c r="H251" s="145">
        <v>222</v>
      </c>
      <c r="I251" s="81"/>
      <c r="J251" s="81"/>
      <c r="K251" s="81"/>
      <c r="L251" s="81"/>
    </row>
    <row r="252" spans="1:12" hidden="1">
      <c r="A252" s="26">
        <v>3</v>
      </c>
      <c r="B252" s="37">
        <v>2</v>
      </c>
      <c r="C252" s="37">
        <v>1</v>
      </c>
      <c r="D252" s="37">
        <v>5</v>
      </c>
      <c r="E252" s="37"/>
      <c r="F252" s="31"/>
      <c r="G252" s="168" t="s">
        <v>621</v>
      </c>
      <c r="H252" s="145">
        <v>223</v>
      </c>
      <c r="I252" s="89">
        <f>I253</f>
        <v>0</v>
      </c>
      <c r="J252" s="90">
        <f t="shared" ref="J252:L253" si="39">J253</f>
        <v>0</v>
      </c>
      <c r="K252" s="91">
        <f t="shared" si="39"/>
        <v>0</v>
      </c>
      <c r="L252" s="91">
        <f t="shared" si="39"/>
        <v>0</v>
      </c>
    </row>
    <row r="253" spans="1:12" ht="16.5" hidden="1" customHeight="1">
      <c r="A253" s="26">
        <v>3</v>
      </c>
      <c r="B253" s="37">
        <v>2</v>
      </c>
      <c r="C253" s="37">
        <v>1</v>
      </c>
      <c r="D253" s="37">
        <v>5</v>
      </c>
      <c r="E253" s="37">
        <v>1</v>
      </c>
      <c r="F253" s="31"/>
      <c r="G253" s="168" t="s">
        <v>621</v>
      </c>
      <c r="H253" s="145">
        <v>224</v>
      </c>
      <c r="I253" s="91">
        <f>I254</f>
        <v>0</v>
      </c>
      <c r="J253" s="90">
        <f t="shared" si="39"/>
        <v>0</v>
      </c>
      <c r="K253" s="91">
        <f t="shared" si="39"/>
        <v>0</v>
      </c>
      <c r="L253" s="91">
        <f t="shared" si="39"/>
        <v>0</v>
      </c>
    </row>
    <row r="254" spans="1:12" hidden="1">
      <c r="A254" s="49">
        <v>3</v>
      </c>
      <c r="B254" s="50">
        <v>2</v>
      </c>
      <c r="C254" s="50">
        <v>1</v>
      </c>
      <c r="D254" s="50">
        <v>5</v>
      </c>
      <c r="E254" s="50">
        <v>1</v>
      </c>
      <c r="F254" s="55">
        <v>1</v>
      </c>
      <c r="G254" s="168" t="s">
        <v>621</v>
      </c>
      <c r="H254" s="145">
        <v>225</v>
      </c>
      <c r="I254" s="92"/>
      <c r="J254" s="92"/>
      <c r="K254" s="92"/>
      <c r="L254" s="92"/>
    </row>
    <row r="255" spans="1:12" hidden="1">
      <c r="A255" s="26">
        <v>3</v>
      </c>
      <c r="B255" s="37">
        <v>2</v>
      </c>
      <c r="C255" s="37">
        <v>1</v>
      </c>
      <c r="D255" s="37">
        <v>6</v>
      </c>
      <c r="E255" s="37"/>
      <c r="F255" s="31"/>
      <c r="G255" s="168" t="s">
        <v>128</v>
      </c>
      <c r="H255" s="145">
        <v>226</v>
      </c>
      <c r="I255" s="89">
        <f>I256</f>
        <v>0</v>
      </c>
      <c r="J255" s="90">
        <f t="shared" ref="J255:L256" si="40">J256</f>
        <v>0</v>
      </c>
      <c r="K255" s="91">
        <f t="shared" si="40"/>
        <v>0</v>
      </c>
      <c r="L255" s="91">
        <f t="shared" si="40"/>
        <v>0</v>
      </c>
    </row>
    <row r="256" spans="1:12" hidden="1">
      <c r="A256" s="26">
        <v>3</v>
      </c>
      <c r="B256" s="26">
        <v>2</v>
      </c>
      <c r="C256" s="37">
        <v>1</v>
      </c>
      <c r="D256" s="37">
        <v>6</v>
      </c>
      <c r="E256" s="37">
        <v>1</v>
      </c>
      <c r="F256" s="31"/>
      <c r="G256" s="168" t="s">
        <v>128</v>
      </c>
      <c r="H256" s="145">
        <v>227</v>
      </c>
      <c r="I256" s="89">
        <f>I257</f>
        <v>0</v>
      </c>
      <c r="J256" s="90">
        <f t="shared" si="40"/>
        <v>0</v>
      </c>
      <c r="K256" s="91">
        <f t="shared" si="40"/>
        <v>0</v>
      </c>
      <c r="L256" s="91">
        <f t="shared" si="40"/>
        <v>0</v>
      </c>
    </row>
    <row r="257" spans="1:12" ht="15.7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1">
        <v>1</v>
      </c>
      <c r="G257" s="168" t="s">
        <v>128</v>
      </c>
      <c r="H257" s="145">
        <v>228</v>
      </c>
      <c r="I257" s="92"/>
      <c r="J257" s="92"/>
      <c r="K257" s="92"/>
      <c r="L257" s="92"/>
    </row>
    <row r="258" spans="1:12" ht="13.5" hidden="1" customHeight="1">
      <c r="A258" s="26">
        <v>3</v>
      </c>
      <c r="B258" s="26">
        <v>2</v>
      </c>
      <c r="C258" s="37">
        <v>1</v>
      </c>
      <c r="D258" s="37">
        <v>7</v>
      </c>
      <c r="E258" s="37"/>
      <c r="F258" s="31"/>
      <c r="G258" s="168" t="s">
        <v>622</v>
      </c>
      <c r="H258" s="145">
        <v>229</v>
      </c>
      <c r="I258" s="89">
        <f>I259</f>
        <v>0</v>
      </c>
      <c r="J258" s="90">
        <f>J259</f>
        <v>0</v>
      </c>
      <c r="K258" s="91">
        <f>K259</f>
        <v>0</v>
      </c>
      <c r="L258" s="91">
        <f>L259</f>
        <v>0</v>
      </c>
    </row>
    <row r="259" spans="1:12" hidden="1">
      <c r="A259" s="26">
        <v>3</v>
      </c>
      <c r="B259" s="37">
        <v>2</v>
      </c>
      <c r="C259" s="37">
        <v>1</v>
      </c>
      <c r="D259" s="37">
        <v>7</v>
      </c>
      <c r="E259" s="37">
        <v>1</v>
      </c>
      <c r="F259" s="31"/>
      <c r="G259" s="168" t="s">
        <v>622</v>
      </c>
      <c r="H259" s="145">
        <v>230</v>
      </c>
      <c r="I259" s="89">
        <f>I260+I261</f>
        <v>0</v>
      </c>
      <c r="J259" s="89">
        <f>J260+J261</f>
        <v>0</v>
      </c>
      <c r="K259" s="89">
        <f>K260+K261</f>
        <v>0</v>
      </c>
      <c r="L259" s="89">
        <f>L260+L261</f>
        <v>0</v>
      </c>
    </row>
    <row r="260" spans="1:12" ht="27" hidden="1" customHeight="1">
      <c r="A260" s="26">
        <v>3</v>
      </c>
      <c r="B260" s="37">
        <v>2</v>
      </c>
      <c r="C260" s="37">
        <v>1</v>
      </c>
      <c r="D260" s="37">
        <v>7</v>
      </c>
      <c r="E260" s="37">
        <v>1</v>
      </c>
      <c r="F260" s="31">
        <v>1</v>
      </c>
      <c r="G260" s="168" t="s">
        <v>623</v>
      </c>
      <c r="H260" s="145">
        <v>231</v>
      </c>
      <c r="I260" s="80"/>
      <c r="J260" s="81"/>
      <c r="K260" s="81"/>
      <c r="L260" s="81"/>
    </row>
    <row r="261" spans="1:12" ht="24.75" hidden="1" customHeight="1">
      <c r="A261" s="26">
        <v>3</v>
      </c>
      <c r="B261" s="37">
        <v>2</v>
      </c>
      <c r="C261" s="37">
        <v>1</v>
      </c>
      <c r="D261" s="37">
        <v>7</v>
      </c>
      <c r="E261" s="37">
        <v>1</v>
      </c>
      <c r="F261" s="31">
        <v>2</v>
      </c>
      <c r="G261" s="168" t="s">
        <v>624</v>
      </c>
      <c r="H261" s="145">
        <v>232</v>
      </c>
      <c r="I261" s="81"/>
      <c r="J261" s="81"/>
      <c r="K261" s="81"/>
      <c r="L261" s="81"/>
    </row>
    <row r="262" spans="1:12" ht="38.25" hidden="1" customHeight="1">
      <c r="A262" s="65">
        <v>3</v>
      </c>
      <c r="B262" s="64">
        <v>2</v>
      </c>
      <c r="C262" s="64">
        <v>2</v>
      </c>
      <c r="D262" s="38"/>
      <c r="E262" s="38"/>
      <c r="F262" s="61"/>
      <c r="G262" s="168" t="s">
        <v>692</v>
      </c>
      <c r="H262" s="145">
        <v>233</v>
      </c>
      <c r="I262" s="89">
        <f>SUM(I263+I272+I276+I280+I284+I287+I290)</f>
        <v>0</v>
      </c>
      <c r="J262" s="90">
        <f>SUM(J263+J272+J276+J280+J284+J287+J290)</f>
        <v>0</v>
      </c>
      <c r="K262" s="91">
        <f>SUM(K263+K272+K276+K280+K284+K287+K290)</f>
        <v>0</v>
      </c>
      <c r="L262" s="91">
        <f>SUM(L263+L272+L276+L280+L284+L287+L290)</f>
        <v>0</v>
      </c>
    </row>
    <row r="263" spans="1:12" hidden="1">
      <c r="A263" s="26">
        <v>3</v>
      </c>
      <c r="B263" s="37">
        <v>2</v>
      </c>
      <c r="C263" s="37">
        <v>2</v>
      </c>
      <c r="D263" s="37">
        <v>1</v>
      </c>
      <c r="E263" s="37"/>
      <c r="F263" s="31"/>
      <c r="G263" s="168" t="s">
        <v>570</v>
      </c>
      <c r="H263" s="145">
        <v>234</v>
      </c>
      <c r="I263" s="89">
        <f>I264</f>
        <v>0</v>
      </c>
      <c r="J263" s="89">
        <f>J264</f>
        <v>0</v>
      </c>
      <c r="K263" s="89">
        <f>K264</f>
        <v>0</v>
      </c>
      <c r="L263" s="89">
        <f>L264</f>
        <v>0</v>
      </c>
    </row>
    <row r="264" spans="1:12" hidden="1">
      <c r="A264" s="27">
        <v>3</v>
      </c>
      <c r="B264" s="26">
        <v>2</v>
      </c>
      <c r="C264" s="37">
        <v>2</v>
      </c>
      <c r="D264" s="37">
        <v>1</v>
      </c>
      <c r="E264" s="37">
        <v>1</v>
      </c>
      <c r="F264" s="31"/>
      <c r="G264" s="168" t="s">
        <v>13</v>
      </c>
      <c r="H264" s="145">
        <v>235</v>
      </c>
      <c r="I264" s="89">
        <f>SUM(I265)</f>
        <v>0</v>
      </c>
      <c r="J264" s="89">
        <f t="shared" ref="J264:L264" si="41">SUM(J265)</f>
        <v>0</v>
      </c>
      <c r="K264" s="89">
        <f t="shared" si="41"/>
        <v>0</v>
      </c>
      <c r="L264" s="89">
        <f t="shared" si="41"/>
        <v>0</v>
      </c>
    </row>
    <row r="265" spans="1:12" hidden="1">
      <c r="A265" s="27">
        <v>3</v>
      </c>
      <c r="B265" s="26">
        <v>2</v>
      </c>
      <c r="C265" s="37">
        <v>2</v>
      </c>
      <c r="D265" s="37">
        <v>1</v>
      </c>
      <c r="E265" s="37">
        <v>1</v>
      </c>
      <c r="F265" s="31">
        <v>1</v>
      </c>
      <c r="G265" s="168" t="s">
        <v>13</v>
      </c>
      <c r="H265" s="145">
        <v>236</v>
      </c>
      <c r="I265" s="81"/>
      <c r="J265" s="81"/>
      <c r="K265" s="81"/>
      <c r="L265" s="81"/>
    </row>
    <row r="266" spans="1:12" ht="15" hidden="1" customHeight="1">
      <c r="A266" s="172">
        <v>3</v>
      </c>
      <c r="B266" s="65">
        <v>2</v>
      </c>
      <c r="C266" s="64">
        <v>2</v>
      </c>
      <c r="D266" s="64">
        <v>1</v>
      </c>
      <c r="E266" s="64">
        <v>2</v>
      </c>
      <c r="F266" s="247"/>
      <c r="G266" s="168" t="s">
        <v>297</v>
      </c>
      <c r="H266" s="145">
        <v>237</v>
      </c>
      <c r="I266" s="89">
        <f>SUM(I267:I268)</f>
        <v>0</v>
      </c>
      <c r="J266" s="89">
        <f t="shared" ref="J266:K266" si="42">SUM(J267:J268)</f>
        <v>0</v>
      </c>
      <c r="K266" s="89">
        <f t="shared" si="42"/>
        <v>0</v>
      </c>
      <c r="L266" s="89">
        <f>SUM(L267:L268)</f>
        <v>0</v>
      </c>
    </row>
    <row r="267" spans="1:12" ht="15" hidden="1" customHeight="1">
      <c r="A267" s="172">
        <v>3</v>
      </c>
      <c r="B267" s="65">
        <v>2</v>
      </c>
      <c r="C267" s="64">
        <v>2</v>
      </c>
      <c r="D267" s="64">
        <v>1</v>
      </c>
      <c r="E267" s="64">
        <v>2</v>
      </c>
      <c r="F267" s="247">
        <v>1</v>
      </c>
      <c r="G267" s="168" t="s">
        <v>274</v>
      </c>
      <c r="H267" s="145">
        <v>238</v>
      </c>
      <c r="I267" s="81"/>
      <c r="J267" s="80"/>
      <c r="K267" s="81"/>
      <c r="L267" s="81"/>
    </row>
    <row r="268" spans="1:12" ht="15" hidden="1" customHeight="1">
      <c r="A268" s="172">
        <v>3</v>
      </c>
      <c r="B268" s="65">
        <v>2</v>
      </c>
      <c r="C268" s="64">
        <v>2</v>
      </c>
      <c r="D268" s="64">
        <v>1</v>
      </c>
      <c r="E268" s="64">
        <v>2</v>
      </c>
      <c r="F268" s="247">
        <v>2</v>
      </c>
      <c r="G268" s="168" t="s">
        <v>275</v>
      </c>
      <c r="H268" s="145">
        <v>239</v>
      </c>
      <c r="I268" s="81"/>
      <c r="J268" s="80"/>
      <c r="K268" s="81"/>
      <c r="L268" s="81"/>
    </row>
    <row r="269" spans="1:12" ht="15" hidden="1" customHeight="1">
      <c r="A269" s="172">
        <v>3</v>
      </c>
      <c r="B269" s="65">
        <v>2</v>
      </c>
      <c r="C269" s="64">
        <v>2</v>
      </c>
      <c r="D269" s="64">
        <v>1</v>
      </c>
      <c r="E269" s="64">
        <v>3</v>
      </c>
      <c r="F269" s="247"/>
      <c r="G269" s="168" t="s">
        <v>278</v>
      </c>
      <c r="H269" s="145">
        <v>240</v>
      </c>
      <c r="I269" s="89">
        <f>SUM(I270:I271)</f>
        <v>0</v>
      </c>
      <c r="J269" s="89">
        <f t="shared" ref="J269:K269" si="43">SUM(J270:J271)</f>
        <v>0</v>
      </c>
      <c r="K269" s="89">
        <f t="shared" si="43"/>
        <v>0</v>
      </c>
      <c r="L269" s="89">
        <f>SUM(L270:L271)</f>
        <v>0</v>
      </c>
    </row>
    <row r="270" spans="1:12" ht="15" hidden="1" customHeight="1">
      <c r="A270" s="172">
        <v>3</v>
      </c>
      <c r="B270" s="65">
        <v>2</v>
      </c>
      <c r="C270" s="64">
        <v>2</v>
      </c>
      <c r="D270" s="64">
        <v>1</v>
      </c>
      <c r="E270" s="64">
        <v>3</v>
      </c>
      <c r="F270" s="247">
        <v>1</v>
      </c>
      <c r="G270" s="168" t="s">
        <v>276</v>
      </c>
      <c r="H270" s="145">
        <v>241</v>
      </c>
      <c r="I270" s="81"/>
      <c r="J270" s="80"/>
      <c r="K270" s="81"/>
      <c r="L270" s="81"/>
    </row>
    <row r="271" spans="1:12" ht="15" hidden="1" customHeight="1">
      <c r="A271" s="172">
        <v>3</v>
      </c>
      <c r="B271" s="65">
        <v>2</v>
      </c>
      <c r="C271" s="64">
        <v>2</v>
      </c>
      <c r="D271" s="64">
        <v>1</v>
      </c>
      <c r="E271" s="64">
        <v>3</v>
      </c>
      <c r="F271" s="247">
        <v>2</v>
      </c>
      <c r="G271" s="168" t="s">
        <v>298</v>
      </c>
      <c r="H271" s="145">
        <v>242</v>
      </c>
      <c r="I271" s="81"/>
      <c r="J271" s="80"/>
      <c r="K271" s="81"/>
      <c r="L271" s="81"/>
    </row>
    <row r="272" spans="1:12" ht="16.5" hidden="1" customHeight="1">
      <c r="A272" s="27">
        <v>3</v>
      </c>
      <c r="B272" s="26">
        <v>2</v>
      </c>
      <c r="C272" s="37">
        <v>2</v>
      </c>
      <c r="D272" s="37">
        <v>2</v>
      </c>
      <c r="E272" s="37"/>
      <c r="F272" s="31"/>
      <c r="G272" s="168" t="s">
        <v>625</v>
      </c>
      <c r="H272" s="145">
        <v>243</v>
      </c>
      <c r="I272" s="89">
        <f>I273</f>
        <v>0</v>
      </c>
      <c r="J272" s="91">
        <f>J273</f>
        <v>0</v>
      </c>
      <c r="K272" s="89">
        <f>K273</f>
        <v>0</v>
      </c>
      <c r="L272" s="91">
        <f>L273</f>
        <v>0</v>
      </c>
    </row>
    <row r="273" spans="1:12" ht="20.25" hidden="1" customHeight="1">
      <c r="A273" s="26">
        <v>3</v>
      </c>
      <c r="B273" s="37">
        <v>2</v>
      </c>
      <c r="C273" s="41">
        <v>2</v>
      </c>
      <c r="D273" s="41">
        <v>2</v>
      </c>
      <c r="E273" s="41">
        <v>1</v>
      </c>
      <c r="F273" s="29"/>
      <c r="G273" s="168" t="s">
        <v>625</v>
      </c>
      <c r="H273" s="145">
        <v>244</v>
      </c>
      <c r="I273" s="86">
        <f>SUM(I274:I275)</f>
        <v>0</v>
      </c>
      <c r="J273" s="87">
        <f>SUM(J274:J275)</f>
        <v>0</v>
      </c>
      <c r="K273" s="88">
        <f>SUM(K274:K275)</f>
        <v>0</v>
      </c>
      <c r="L273" s="88">
        <f>SUM(L274:L275)</f>
        <v>0</v>
      </c>
    </row>
    <row r="274" spans="1:12" ht="13.5" hidden="1" customHeight="1">
      <c r="A274" s="26">
        <v>3</v>
      </c>
      <c r="B274" s="37">
        <v>2</v>
      </c>
      <c r="C274" s="37">
        <v>2</v>
      </c>
      <c r="D274" s="37">
        <v>2</v>
      </c>
      <c r="E274" s="37">
        <v>1</v>
      </c>
      <c r="F274" s="31">
        <v>1</v>
      </c>
      <c r="G274" s="168" t="s">
        <v>626</v>
      </c>
      <c r="H274" s="145">
        <v>245</v>
      </c>
      <c r="I274" s="81"/>
      <c r="J274" s="81"/>
      <c r="K274" s="81"/>
      <c r="L274" s="81"/>
    </row>
    <row r="275" spans="1:12" ht="15.75" hidden="1" customHeight="1">
      <c r="A275" s="26">
        <v>3</v>
      </c>
      <c r="B275" s="37">
        <v>2</v>
      </c>
      <c r="C275" s="37">
        <v>2</v>
      </c>
      <c r="D275" s="37">
        <v>2</v>
      </c>
      <c r="E275" s="37">
        <v>1</v>
      </c>
      <c r="F275" s="31">
        <v>2</v>
      </c>
      <c r="G275" s="172" t="s">
        <v>627</v>
      </c>
      <c r="H275" s="145">
        <v>246</v>
      </c>
      <c r="I275" s="81"/>
      <c r="J275" s="81"/>
      <c r="K275" s="81"/>
      <c r="L275" s="81"/>
    </row>
    <row r="276" spans="1:12" ht="18" hidden="1" customHeight="1">
      <c r="A276" s="26">
        <v>3</v>
      </c>
      <c r="B276" s="37">
        <v>2</v>
      </c>
      <c r="C276" s="37">
        <v>2</v>
      </c>
      <c r="D276" s="37">
        <v>3</v>
      </c>
      <c r="E276" s="37"/>
      <c r="F276" s="31"/>
      <c r="G276" s="168" t="s">
        <v>628</v>
      </c>
      <c r="H276" s="145">
        <v>247</v>
      </c>
      <c r="I276" s="89">
        <f>I277</f>
        <v>0</v>
      </c>
      <c r="J276" s="90">
        <f>J277</f>
        <v>0</v>
      </c>
      <c r="K276" s="91">
        <f>K277</f>
        <v>0</v>
      </c>
      <c r="L276" s="91">
        <f>L277</f>
        <v>0</v>
      </c>
    </row>
    <row r="277" spans="1:12" ht="15.75" hidden="1" customHeight="1">
      <c r="A277" s="36">
        <v>3</v>
      </c>
      <c r="B277" s="37">
        <v>2</v>
      </c>
      <c r="C277" s="37">
        <v>2</v>
      </c>
      <c r="D277" s="37">
        <v>3</v>
      </c>
      <c r="E277" s="37">
        <v>1</v>
      </c>
      <c r="F277" s="31"/>
      <c r="G277" s="168" t="s">
        <v>628</v>
      </c>
      <c r="H277" s="145">
        <v>248</v>
      </c>
      <c r="I277" s="89">
        <f>I278+I279</f>
        <v>0</v>
      </c>
      <c r="J277" s="89">
        <f>J278+J279</f>
        <v>0</v>
      </c>
      <c r="K277" s="89">
        <f>K278+K279</f>
        <v>0</v>
      </c>
      <c r="L277" s="89">
        <f>L278+L279</f>
        <v>0</v>
      </c>
    </row>
    <row r="278" spans="1:12" ht="14.25" hidden="1" customHeight="1">
      <c r="A278" s="36">
        <v>3</v>
      </c>
      <c r="B278" s="37">
        <v>2</v>
      </c>
      <c r="C278" s="37">
        <v>2</v>
      </c>
      <c r="D278" s="37">
        <v>3</v>
      </c>
      <c r="E278" s="37">
        <v>1</v>
      </c>
      <c r="F278" s="31">
        <v>1</v>
      </c>
      <c r="G278" s="168" t="s">
        <v>629</v>
      </c>
      <c r="H278" s="145">
        <v>249</v>
      </c>
      <c r="I278" s="81"/>
      <c r="J278" s="81"/>
      <c r="K278" s="81"/>
      <c r="L278" s="81"/>
    </row>
    <row r="279" spans="1:12" ht="19.5" hidden="1" customHeight="1">
      <c r="A279" s="36">
        <v>3</v>
      </c>
      <c r="B279" s="37">
        <v>2</v>
      </c>
      <c r="C279" s="37">
        <v>2</v>
      </c>
      <c r="D279" s="37">
        <v>3</v>
      </c>
      <c r="E279" s="37">
        <v>1</v>
      </c>
      <c r="F279" s="31">
        <v>2</v>
      </c>
      <c r="G279" s="168" t="s">
        <v>630</v>
      </c>
      <c r="H279" s="145">
        <v>250</v>
      </c>
      <c r="I279" s="81"/>
      <c r="J279" s="81"/>
      <c r="K279" s="81"/>
      <c r="L279" s="81"/>
    </row>
    <row r="280" spans="1:12" ht="15" hidden="1" customHeight="1">
      <c r="A280" s="26">
        <v>3</v>
      </c>
      <c r="B280" s="37">
        <v>2</v>
      </c>
      <c r="C280" s="37">
        <v>2</v>
      </c>
      <c r="D280" s="37">
        <v>4</v>
      </c>
      <c r="E280" s="37"/>
      <c r="F280" s="31"/>
      <c r="G280" s="168" t="s">
        <v>631</v>
      </c>
      <c r="H280" s="145">
        <v>251</v>
      </c>
      <c r="I280" s="89">
        <f>I281</f>
        <v>0</v>
      </c>
      <c r="J280" s="90">
        <f>J281</f>
        <v>0</v>
      </c>
      <c r="K280" s="91">
        <f>K281</f>
        <v>0</v>
      </c>
      <c r="L280" s="91">
        <f>L281</f>
        <v>0</v>
      </c>
    </row>
    <row r="281" spans="1:12" hidden="1">
      <c r="A281" s="26">
        <v>3</v>
      </c>
      <c r="B281" s="37">
        <v>2</v>
      </c>
      <c r="C281" s="37">
        <v>2</v>
      </c>
      <c r="D281" s="37">
        <v>4</v>
      </c>
      <c r="E281" s="37">
        <v>1</v>
      </c>
      <c r="F281" s="31"/>
      <c r="G281" s="168" t="s">
        <v>631</v>
      </c>
      <c r="H281" s="145">
        <v>252</v>
      </c>
      <c r="I281" s="89">
        <f>SUM(I282:I283)</f>
        <v>0</v>
      </c>
      <c r="J281" s="90">
        <f>SUM(J282:J283)</f>
        <v>0</v>
      </c>
      <c r="K281" s="91">
        <f>SUM(K282:K283)</f>
        <v>0</v>
      </c>
      <c r="L281" s="91">
        <f>SUM(L282:L283)</f>
        <v>0</v>
      </c>
    </row>
    <row r="282" spans="1:12" ht="14.25" hidden="1" customHeight="1">
      <c r="A282" s="26">
        <v>3</v>
      </c>
      <c r="B282" s="37">
        <v>2</v>
      </c>
      <c r="C282" s="37">
        <v>2</v>
      </c>
      <c r="D282" s="37">
        <v>4</v>
      </c>
      <c r="E282" s="37">
        <v>1</v>
      </c>
      <c r="F282" s="31">
        <v>1</v>
      </c>
      <c r="G282" s="168" t="s">
        <v>632</v>
      </c>
      <c r="H282" s="145">
        <v>253</v>
      </c>
      <c r="I282" s="81"/>
      <c r="J282" s="81"/>
      <c r="K282" s="81"/>
      <c r="L282" s="81"/>
    </row>
    <row r="283" spans="1:12" ht="15" hidden="1" customHeight="1">
      <c r="A283" s="36">
        <v>3</v>
      </c>
      <c r="B283" s="41">
        <v>2</v>
      </c>
      <c r="C283" s="41">
        <v>2</v>
      </c>
      <c r="D283" s="41">
        <v>4</v>
      </c>
      <c r="E283" s="41">
        <v>1</v>
      </c>
      <c r="F283" s="29">
        <v>2</v>
      </c>
      <c r="G283" s="172" t="s">
        <v>633</v>
      </c>
      <c r="H283" s="145">
        <v>254</v>
      </c>
      <c r="I283" s="81"/>
      <c r="J283" s="81"/>
      <c r="K283" s="81"/>
      <c r="L283" s="81"/>
    </row>
    <row r="284" spans="1:12" ht="14.25" hidden="1" customHeight="1">
      <c r="A284" s="26">
        <v>3</v>
      </c>
      <c r="B284" s="37">
        <v>2</v>
      </c>
      <c r="C284" s="37">
        <v>2</v>
      </c>
      <c r="D284" s="37">
        <v>5</v>
      </c>
      <c r="E284" s="37"/>
      <c r="F284" s="31"/>
      <c r="G284" s="168" t="s">
        <v>634</v>
      </c>
      <c r="H284" s="145">
        <v>255</v>
      </c>
      <c r="I284" s="89">
        <f>I285</f>
        <v>0</v>
      </c>
      <c r="J284" s="90">
        <f t="shared" ref="J284:L285" si="44">J285</f>
        <v>0</v>
      </c>
      <c r="K284" s="91">
        <f t="shared" si="44"/>
        <v>0</v>
      </c>
      <c r="L284" s="91">
        <f t="shared" si="44"/>
        <v>0</v>
      </c>
    </row>
    <row r="285" spans="1:12" ht="15.75" hidden="1" customHeight="1">
      <c r="A285" s="26">
        <v>3</v>
      </c>
      <c r="B285" s="37">
        <v>2</v>
      </c>
      <c r="C285" s="37">
        <v>2</v>
      </c>
      <c r="D285" s="37">
        <v>5</v>
      </c>
      <c r="E285" s="37">
        <v>1</v>
      </c>
      <c r="F285" s="31"/>
      <c r="G285" s="168" t="s">
        <v>634</v>
      </c>
      <c r="H285" s="145">
        <v>256</v>
      </c>
      <c r="I285" s="89">
        <f>I286</f>
        <v>0</v>
      </c>
      <c r="J285" s="90">
        <f t="shared" si="44"/>
        <v>0</v>
      </c>
      <c r="K285" s="91">
        <f t="shared" si="44"/>
        <v>0</v>
      </c>
      <c r="L285" s="91">
        <f t="shared" si="44"/>
        <v>0</v>
      </c>
    </row>
    <row r="286" spans="1:12" ht="15.75" hidden="1" customHeight="1">
      <c r="A286" s="26">
        <v>3</v>
      </c>
      <c r="B286" s="37">
        <v>2</v>
      </c>
      <c r="C286" s="37">
        <v>2</v>
      </c>
      <c r="D286" s="37">
        <v>5</v>
      </c>
      <c r="E286" s="37">
        <v>1</v>
      </c>
      <c r="F286" s="31">
        <v>1</v>
      </c>
      <c r="G286" s="168" t="s">
        <v>634</v>
      </c>
      <c r="H286" s="145">
        <v>257</v>
      </c>
      <c r="I286" s="81"/>
      <c r="J286" s="81"/>
      <c r="K286" s="81"/>
      <c r="L286" s="81"/>
    </row>
    <row r="287" spans="1:12" ht="14.25" hidden="1" customHeight="1">
      <c r="A287" s="26">
        <v>3</v>
      </c>
      <c r="B287" s="37">
        <v>2</v>
      </c>
      <c r="C287" s="37">
        <v>2</v>
      </c>
      <c r="D287" s="37">
        <v>6</v>
      </c>
      <c r="E287" s="37"/>
      <c r="F287" s="31"/>
      <c r="G287" s="168" t="s">
        <v>128</v>
      </c>
      <c r="H287" s="145">
        <v>258</v>
      </c>
      <c r="I287" s="89">
        <f>I288</f>
        <v>0</v>
      </c>
      <c r="J287" s="113">
        <f t="shared" ref="J287:L288" si="45">J288</f>
        <v>0</v>
      </c>
      <c r="K287" s="91">
        <f t="shared" si="45"/>
        <v>0</v>
      </c>
      <c r="L287" s="91">
        <f t="shared" si="45"/>
        <v>0</v>
      </c>
    </row>
    <row r="288" spans="1:12" ht="15" hidden="1" customHeight="1">
      <c r="A288" s="26">
        <v>3</v>
      </c>
      <c r="B288" s="37">
        <v>2</v>
      </c>
      <c r="C288" s="37">
        <v>2</v>
      </c>
      <c r="D288" s="37">
        <v>6</v>
      </c>
      <c r="E288" s="37">
        <v>1</v>
      </c>
      <c r="F288" s="31"/>
      <c r="G288" s="45" t="s">
        <v>128</v>
      </c>
      <c r="H288" s="145">
        <v>259</v>
      </c>
      <c r="I288" s="89">
        <f>I289</f>
        <v>0</v>
      </c>
      <c r="J288" s="113">
        <f t="shared" si="45"/>
        <v>0</v>
      </c>
      <c r="K288" s="91">
        <f t="shared" si="45"/>
        <v>0</v>
      </c>
      <c r="L288" s="91">
        <f t="shared" si="45"/>
        <v>0</v>
      </c>
    </row>
    <row r="289" spans="1:12" ht="15" hidden="1" customHeight="1">
      <c r="A289" s="26">
        <v>3</v>
      </c>
      <c r="B289" s="50">
        <v>2</v>
      </c>
      <c r="C289" s="50">
        <v>2</v>
      </c>
      <c r="D289" s="37">
        <v>6</v>
      </c>
      <c r="E289" s="50">
        <v>1</v>
      </c>
      <c r="F289" s="55">
        <v>1</v>
      </c>
      <c r="G289" s="51" t="s">
        <v>128</v>
      </c>
      <c r="H289" s="145">
        <v>260</v>
      </c>
      <c r="I289" s="81"/>
      <c r="J289" s="81"/>
      <c r="K289" s="81"/>
      <c r="L289" s="81"/>
    </row>
    <row r="290" spans="1:12" ht="14.25" hidden="1" customHeight="1">
      <c r="A290" s="27">
        <v>3</v>
      </c>
      <c r="B290" s="26">
        <v>2</v>
      </c>
      <c r="C290" s="37">
        <v>2</v>
      </c>
      <c r="D290" s="37">
        <v>7</v>
      </c>
      <c r="E290" s="37"/>
      <c r="F290" s="31"/>
      <c r="G290" s="168" t="s">
        <v>622</v>
      </c>
      <c r="H290" s="145">
        <v>261</v>
      </c>
      <c r="I290" s="89">
        <f>I291</f>
        <v>0</v>
      </c>
      <c r="J290" s="113">
        <f>J291</f>
        <v>0</v>
      </c>
      <c r="K290" s="91">
        <f>K291</f>
        <v>0</v>
      </c>
      <c r="L290" s="91">
        <f>L291</f>
        <v>0</v>
      </c>
    </row>
    <row r="291" spans="1:12" ht="15" hidden="1" customHeight="1">
      <c r="A291" s="27">
        <v>3</v>
      </c>
      <c r="B291" s="26">
        <v>2</v>
      </c>
      <c r="C291" s="37">
        <v>2</v>
      </c>
      <c r="D291" s="37">
        <v>7</v>
      </c>
      <c r="E291" s="37">
        <v>1</v>
      </c>
      <c r="F291" s="31"/>
      <c r="G291" s="168" t="s">
        <v>622</v>
      </c>
      <c r="H291" s="145">
        <v>262</v>
      </c>
      <c r="I291" s="89">
        <f>I292+I293</f>
        <v>0</v>
      </c>
      <c r="J291" s="89">
        <f>J292+J293</f>
        <v>0</v>
      </c>
      <c r="K291" s="89">
        <f>K292+K293</f>
        <v>0</v>
      </c>
      <c r="L291" s="89">
        <f>L292+L293</f>
        <v>0</v>
      </c>
    </row>
    <row r="292" spans="1:12" ht="16.5" hidden="1" customHeight="1">
      <c r="A292" s="27">
        <v>3</v>
      </c>
      <c r="B292" s="26">
        <v>2</v>
      </c>
      <c r="C292" s="26">
        <v>2</v>
      </c>
      <c r="D292" s="37">
        <v>7</v>
      </c>
      <c r="E292" s="37">
        <v>1</v>
      </c>
      <c r="F292" s="31">
        <v>1</v>
      </c>
      <c r="G292" s="168" t="s">
        <v>623</v>
      </c>
      <c r="H292" s="145">
        <v>263</v>
      </c>
      <c r="I292" s="81"/>
      <c r="J292" s="81"/>
      <c r="K292" s="81"/>
      <c r="L292" s="81"/>
    </row>
    <row r="293" spans="1:12" ht="18" hidden="1" customHeight="1">
      <c r="A293" s="27">
        <v>3</v>
      </c>
      <c r="B293" s="26">
        <v>2</v>
      </c>
      <c r="C293" s="26">
        <v>2</v>
      </c>
      <c r="D293" s="37">
        <v>7</v>
      </c>
      <c r="E293" s="37">
        <v>1</v>
      </c>
      <c r="F293" s="31">
        <v>2</v>
      </c>
      <c r="G293" s="168" t="s">
        <v>624</v>
      </c>
      <c r="H293" s="145">
        <v>264</v>
      </c>
      <c r="I293" s="81"/>
      <c r="J293" s="81"/>
      <c r="K293" s="81"/>
      <c r="L293" s="81"/>
    </row>
    <row r="294" spans="1:12" ht="30" hidden="1" customHeight="1">
      <c r="A294" s="28">
        <v>3</v>
      </c>
      <c r="B294" s="28">
        <v>3</v>
      </c>
      <c r="C294" s="35"/>
      <c r="D294" s="40"/>
      <c r="E294" s="40"/>
      <c r="F294" s="53"/>
      <c r="G294" s="46" t="s">
        <v>693</v>
      </c>
      <c r="H294" s="145">
        <v>265</v>
      </c>
      <c r="I294" s="74">
        <f>SUM(I295+I327)</f>
        <v>0</v>
      </c>
      <c r="J294" s="95">
        <f>SUM(J295+J327)</f>
        <v>0</v>
      </c>
      <c r="K294" s="75">
        <f>SUM(K295+K327)</f>
        <v>0</v>
      </c>
      <c r="L294" s="75">
        <f>SUM(L295+L327)</f>
        <v>0</v>
      </c>
    </row>
    <row r="295" spans="1:12" ht="15" hidden="1" customHeight="1">
      <c r="A295" s="27">
        <v>3</v>
      </c>
      <c r="B295" s="27">
        <v>3</v>
      </c>
      <c r="C295" s="26">
        <v>1</v>
      </c>
      <c r="D295" s="37"/>
      <c r="E295" s="37"/>
      <c r="F295" s="31"/>
      <c r="G295" s="168" t="s">
        <v>694</v>
      </c>
      <c r="H295" s="145">
        <v>266</v>
      </c>
      <c r="I295" s="89">
        <f>SUM(I296+I305+I309+I313+I317+I320+I323)</f>
        <v>0</v>
      </c>
      <c r="J295" s="113">
        <f>SUM(J296+J305+J309+J313+J317+J320+J323)</f>
        <v>0</v>
      </c>
      <c r="K295" s="91">
        <f>SUM(K296+K305+K309+K313+K317+K320+K323)</f>
        <v>0</v>
      </c>
      <c r="L295" s="91">
        <f>SUM(L296+L305+L309+L313+L317+L320+L323)</f>
        <v>0</v>
      </c>
    </row>
    <row r="296" spans="1:12" ht="15" hidden="1" customHeight="1">
      <c r="A296" s="27">
        <v>3</v>
      </c>
      <c r="B296" s="27">
        <v>3</v>
      </c>
      <c r="C296" s="26">
        <v>1</v>
      </c>
      <c r="D296" s="37">
        <v>1</v>
      </c>
      <c r="E296" s="37"/>
      <c r="F296" s="31"/>
      <c r="G296" s="168" t="s">
        <v>570</v>
      </c>
      <c r="H296" s="145">
        <v>267</v>
      </c>
      <c r="I296" s="89">
        <f>SUM(I297+I299+I302)</f>
        <v>0</v>
      </c>
      <c r="J296" s="89">
        <f>SUM(J297+J299+J302)</f>
        <v>0</v>
      </c>
      <c r="K296" s="89">
        <f t="shared" ref="K296:L296" si="46">SUM(K297+K299+K302)</f>
        <v>0</v>
      </c>
      <c r="L296" s="89">
        <f t="shared" si="46"/>
        <v>0</v>
      </c>
    </row>
    <row r="297" spans="1:12" ht="12.75" hidden="1" customHeight="1">
      <c r="A297" s="27">
        <v>3</v>
      </c>
      <c r="B297" s="27">
        <v>3</v>
      </c>
      <c r="C297" s="26">
        <v>1</v>
      </c>
      <c r="D297" s="37">
        <v>1</v>
      </c>
      <c r="E297" s="37">
        <v>1</v>
      </c>
      <c r="F297" s="31"/>
      <c r="G297" s="168" t="s">
        <v>13</v>
      </c>
      <c r="H297" s="145">
        <v>268</v>
      </c>
      <c r="I297" s="89">
        <f>SUM(I298:I298)</f>
        <v>0</v>
      </c>
      <c r="J297" s="113">
        <f>SUM(J298:J298)</f>
        <v>0</v>
      </c>
      <c r="K297" s="91">
        <f>SUM(K298:K298)</f>
        <v>0</v>
      </c>
      <c r="L297" s="91">
        <f>SUM(L298:L298)</f>
        <v>0</v>
      </c>
    </row>
    <row r="298" spans="1:12" ht="15" hidden="1" customHeight="1">
      <c r="A298" s="27">
        <v>3</v>
      </c>
      <c r="B298" s="27">
        <v>3</v>
      </c>
      <c r="C298" s="26">
        <v>1</v>
      </c>
      <c r="D298" s="37">
        <v>1</v>
      </c>
      <c r="E298" s="37">
        <v>1</v>
      </c>
      <c r="F298" s="31">
        <v>1</v>
      </c>
      <c r="G298" s="168" t="s">
        <v>13</v>
      </c>
      <c r="H298" s="145">
        <v>269</v>
      </c>
      <c r="I298" s="81"/>
      <c r="J298" s="81"/>
      <c r="K298" s="81"/>
      <c r="L298" s="81"/>
    </row>
    <row r="299" spans="1:12" ht="14.25" hidden="1" customHeight="1">
      <c r="A299" s="172">
        <v>3</v>
      </c>
      <c r="B299" s="172">
        <v>3</v>
      </c>
      <c r="C299" s="65">
        <v>1</v>
      </c>
      <c r="D299" s="64">
        <v>1</v>
      </c>
      <c r="E299" s="64">
        <v>2</v>
      </c>
      <c r="F299" s="247"/>
      <c r="G299" s="168" t="s">
        <v>297</v>
      </c>
      <c r="H299" s="145">
        <v>270</v>
      </c>
      <c r="I299" s="74">
        <f>SUM(I300:I301)</f>
        <v>0</v>
      </c>
      <c r="J299" s="74">
        <f>SUM(J300:J301)</f>
        <v>0</v>
      </c>
      <c r="K299" s="74">
        <f t="shared" ref="K299:L299" si="47">SUM(K300:K301)</f>
        <v>0</v>
      </c>
      <c r="L299" s="74">
        <f t="shared" si="47"/>
        <v>0</v>
      </c>
    </row>
    <row r="300" spans="1:12" ht="14.25" hidden="1" customHeight="1">
      <c r="A300" s="172">
        <v>3</v>
      </c>
      <c r="B300" s="172">
        <v>3</v>
      </c>
      <c r="C300" s="65">
        <v>1</v>
      </c>
      <c r="D300" s="64">
        <v>1</v>
      </c>
      <c r="E300" s="64">
        <v>2</v>
      </c>
      <c r="F300" s="247">
        <v>1</v>
      </c>
      <c r="G300" s="168" t="s">
        <v>274</v>
      </c>
      <c r="H300" s="145">
        <v>271</v>
      </c>
      <c r="I300" s="81"/>
      <c r="J300" s="81"/>
      <c r="K300" s="81"/>
      <c r="L300" s="81"/>
    </row>
    <row r="301" spans="1:12" ht="14.25" hidden="1" customHeight="1">
      <c r="A301" s="172">
        <v>3</v>
      </c>
      <c r="B301" s="172">
        <v>3</v>
      </c>
      <c r="C301" s="65">
        <v>1</v>
      </c>
      <c r="D301" s="64">
        <v>1</v>
      </c>
      <c r="E301" s="64">
        <v>2</v>
      </c>
      <c r="F301" s="247">
        <v>2</v>
      </c>
      <c r="G301" s="168" t="s">
        <v>275</v>
      </c>
      <c r="H301" s="145">
        <v>272</v>
      </c>
      <c r="I301" s="81"/>
      <c r="J301" s="81"/>
      <c r="K301" s="81"/>
      <c r="L301" s="81"/>
    </row>
    <row r="302" spans="1:12" ht="14.25" hidden="1" customHeight="1">
      <c r="A302" s="172">
        <v>3</v>
      </c>
      <c r="B302" s="172">
        <v>3</v>
      </c>
      <c r="C302" s="65">
        <v>1</v>
      </c>
      <c r="D302" s="64">
        <v>1</v>
      </c>
      <c r="E302" s="64">
        <v>3</v>
      </c>
      <c r="F302" s="247"/>
      <c r="G302" s="168" t="s">
        <v>278</v>
      </c>
      <c r="H302" s="145">
        <v>273</v>
      </c>
      <c r="I302" s="74">
        <f>SUM(I303:I304)</f>
        <v>0</v>
      </c>
      <c r="J302" s="74">
        <f>SUM(J303:J304)</f>
        <v>0</v>
      </c>
      <c r="K302" s="74">
        <f t="shared" ref="K302:L302" si="48">SUM(K303:K304)</f>
        <v>0</v>
      </c>
      <c r="L302" s="74">
        <f t="shared" si="48"/>
        <v>0</v>
      </c>
    </row>
    <row r="303" spans="1:12" ht="14.25" hidden="1" customHeight="1">
      <c r="A303" s="172">
        <v>3</v>
      </c>
      <c r="B303" s="172">
        <v>3</v>
      </c>
      <c r="C303" s="65">
        <v>1</v>
      </c>
      <c r="D303" s="64">
        <v>1</v>
      </c>
      <c r="E303" s="64">
        <v>3</v>
      </c>
      <c r="F303" s="247">
        <v>1</v>
      </c>
      <c r="G303" s="168" t="s">
        <v>315</v>
      </c>
      <c r="H303" s="145">
        <v>274</v>
      </c>
      <c r="I303" s="81"/>
      <c r="J303" s="81"/>
      <c r="K303" s="81"/>
      <c r="L303" s="81"/>
    </row>
    <row r="304" spans="1:12" ht="14.25" hidden="1" customHeight="1">
      <c r="A304" s="172">
        <v>3</v>
      </c>
      <c r="B304" s="172">
        <v>3</v>
      </c>
      <c r="C304" s="65">
        <v>1</v>
      </c>
      <c r="D304" s="64">
        <v>1</v>
      </c>
      <c r="E304" s="64">
        <v>3</v>
      </c>
      <c r="F304" s="247">
        <v>2</v>
      </c>
      <c r="G304" s="168" t="s">
        <v>298</v>
      </c>
      <c r="H304" s="145">
        <v>275</v>
      </c>
      <c r="I304" s="81"/>
      <c r="J304" s="81"/>
      <c r="K304" s="81"/>
      <c r="L304" s="81"/>
    </row>
    <row r="305" spans="1:12" hidden="1">
      <c r="A305" s="48">
        <v>3</v>
      </c>
      <c r="B305" s="36">
        <v>3</v>
      </c>
      <c r="C305" s="26">
        <v>1</v>
      </c>
      <c r="D305" s="37">
        <v>2</v>
      </c>
      <c r="E305" s="37"/>
      <c r="F305" s="31"/>
      <c r="G305" s="45" t="s">
        <v>568</v>
      </c>
      <c r="H305" s="145">
        <v>276</v>
      </c>
      <c r="I305" s="89">
        <f>I306</f>
        <v>0</v>
      </c>
      <c r="J305" s="113">
        <f>J306</f>
        <v>0</v>
      </c>
      <c r="K305" s="91">
        <f>K306</f>
        <v>0</v>
      </c>
      <c r="L305" s="91">
        <f>L306</f>
        <v>0</v>
      </c>
    </row>
    <row r="306" spans="1:12" ht="15" hidden="1" customHeight="1">
      <c r="A306" s="48">
        <v>3</v>
      </c>
      <c r="B306" s="48">
        <v>3</v>
      </c>
      <c r="C306" s="36">
        <v>1</v>
      </c>
      <c r="D306" s="41">
        <v>2</v>
      </c>
      <c r="E306" s="41">
        <v>1</v>
      </c>
      <c r="F306" s="29"/>
      <c r="G306" s="45" t="s">
        <v>568</v>
      </c>
      <c r="H306" s="145">
        <v>277</v>
      </c>
      <c r="I306" s="86">
        <f>SUM(I307:I308)</f>
        <v>0</v>
      </c>
      <c r="J306" s="114">
        <f>SUM(J307:J308)</f>
        <v>0</v>
      </c>
      <c r="K306" s="88">
        <f>SUM(K307:K308)</f>
        <v>0</v>
      </c>
      <c r="L306" s="88">
        <f>SUM(L307:L308)</f>
        <v>0</v>
      </c>
    </row>
    <row r="307" spans="1:12" ht="15" hidden="1" customHeight="1">
      <c r="A307" s="27">
        <v>3</v>
      </c>
      <c r="B307" s="27">
        <v>3</v>
      </c>
      <c r="C307" s="26">
        <v>1</v>
      </c>
      <c r="D307" s="37">
        <v>2</v>
      </c>
      <c r="E307" s="37">
        <v>1</v>
      </c>
      <c r="F307" s="31">
        <v>1</v>
      </c>
      <c r="G307" s="168" t="s">
        <v>635</v>
      </c>
      <c r="H307" s="145">
        <v>278</v>
      </c>
      <c r="I307" s="81"/>
      <c r="J307" s="81"/>
      <c r="K307" s="81"/>
      <c r="L307" s="81"/>
    </row>
    <row r="308" spans="1:12" ht="12.75" hidden="1" customHeight="1">
      <c r="A308" s="30">
        <v>3</v>
      </c>
      <c r="B308" s="58">
        <v>3</v>
      </c>
      <c r="C308" s="49">
        <v>1</v>
      </c>
      <c r="D308" s="50">
        <v>2</v>
      </c>
      <c r="E308" s="50">
        <v>1</v>
      </c>
      <c r="F308" s="55">
        <v>2</v>
      </c>
      <c r="G308" s="170" t="s">
        <v>636</v>
      </c>
      <c r="H308" s="145">
        <v>279</v>
      </c>
      <c r="I308" s="81"/>
      <c r="J308" s="81"/>
      <c r="K308" s="81"/>
      <c r="L308" s="81"/>
    </row>
    <row r="309" spans="1:12" ht="15.75" hidden="1" customHeight="1">
      <c r="A309" s="26">
        <v>3</v>
      </c>
      <c r="B309" s="45">
        <v>3</v>
      </c>
      <c r="C309" s="26">
        <v>1</v>
      </c>
      <c r="D309" s="37">
        <v>3</v>
      </c>
      <c r="E309" s="37"/>
      <c r="F309" s="31"/>
      <c r="G309" s="168" t="s">
        <v>637</v>
      </c>
      <c r="H309" s="145">
        <v>280</v>
      </c>
      <c r="I309" s="89">
        <f>I310</f>
        <v>0</v>
      </c>
      <c r="J309" s="113">
        <f>J310</f>
        <v>0</v>
      </c>
      <c r="K309" s="91">
        <f>K310</f>
        <v>0</v>
      </c>
      <c r="L309" s="91">
        <f>L310</f>
        <v>0</v>
      </c>
    </row>
    <row r="310" spans="1:12" ht="15.75" hidden="1" customHeight="1">
      <c r="A310" s="26">
        <v>3</v>
      </c>
      <c r="B310" s="51">
        <v>3</v>
      </c>
      <c r="C310" s="49">
        <v>1</v>
      </c>
      <c r="D310" s="50">
        <v>3</v>
      </c>
      <c r="E310" s="50">
        <v>1</v>
      </c>
      <c r="F310" s="55"/>
      <c r="G310" s="168" t="s">
        <v>637</v>
      </c>
      <c r="H310" s="145">
        <v>281</v>
      </c>
      <c r="I310" s="91">
        <f>I311+I312</f>
        <v>0</v>
      </c>
      <c r="J310" s="91">
        <f>J311+J312</f>
        <v>0</v>
      </c>
      <c r="K310" s="91">
        <f>K311+K312</f>
        <v>0</v>
      </c>
      <c r="L310" s="91">
        <f>L311+L312</f>
        <v>0</v>
      </c>
    </row>
    <row r="311" spans="1:12" ht="18.75" hidden="1" customHeight="1">
      <c r="A311" s="26">
        <v>3</v>
      </c>
      <c r="B311" s="45">
        <v>3</v>
      </c>
      <c r="C311" s="26">
        <v>1</v>
      </c>
      <c r="D311" s="37">
        <v>3</v>
      </c>
      <c r="E311" s="37">
        <v>1</v>
      </c>
      <c r="F311" s="31">
        <v>1</v>
      </c>
      <c r="G311" s="168" t="s">
        <v>638</v>
      </c>
      <c r="H311" s="145">
        <v>282</v>
      </c>
      <c r="I311" s="92"/>
      <c r="J311" s="92"/>
      <c r="K311" s="92"/>
      <c r="L311" s="93"/>
    </row>
    <row r="312" spans="1:12" ht="17.25" hidden="1" customHeight="1">
      <c r="A312" s="26">
        <v>3</v>
      </c>
      <c r="B312" s="45">
        <v>3</v>
      </c>
      <c r="C312" s="26">
        <v>1</v>
      </c>
      <c r="D312" s="37">
        <v>3</v>
      </c>
      <c r="E312" s="37">
        <v>1</v>
      </c>
      <c r="F312" s="31">
        <v>2</v>
      </c>
      <c r="G312" s="168" t="s">
        <v>639</v>
      </c>
      <c r="H312" s="145">
        <v>283</v>
      </c>
      <c r="I312" s="81"/>
      <c r="J312" s="81"/>
      <c r="K312" s="81"/>
      <c r="L312" s="81"/>
    </row>
    <row r="313" spans="1:12" hidden="1">
      <c r="A313" s="26">
        <v>3</v>
      </c>
      <c r="B313" s="45">
        <v>3</v>
      </c>
      <c r="C313" s="26">
        <v>1</v>
      </c>
      <c r="D313" s="37">
        <v>4</v>
      </c>
      <c r="E313" s="37"/>
      <c r="F313" s="31"/>
      <c r="G313" s="168" t="s">
        <v>640</v>
      </c>
      <c r="H313" s="145">
        <v>284</v>
      </c>
      <c r="I313" s="89">
        <f>I314</f>
        <v>0</v>
      </c>
      <c r="J313" s="113">
        <f>J314</f>
        <v>0</v>
      </c>
      <c r="K313" s="91">
        <f>K314</f>
        <v>0</v>
      </c>
      <c r="L313" s="91">
        <f>L314</f>
        <v>0</v>
      </c>
    </row>
    <row r="314" spans="1:12" ht="15" hidden="1" customHeight="1">
      <c r="A314" s="27">
        <v>3</v>
      </c>
      <c r="B314" s="26">
        <v>3</v>
      </c>
      <c r="C314" s="37">
        <v>1</v>
      </c>
      <c r="D314" s="37">
        <v>4</v>
      </c>
      <c r="E314" s="37">
        <v>1</v>
      </c>
      <c r="F314" s="31"/>
      <c r="G314" s="168" t="s">
        <v>640</v>
      </c>
      <c r="H314" s="145">
        <v>285</v>
      </c>
      <c r="I314" s="89">
        <f>SUM(I315:I316)</f>
        <v>0</v>
      </c>
      <c r="J314" s="89">
        <f>SUM(J315:J316)</f>
        <v>0</v>
      </c>
      <c r="K314" s="89">
        <f>SUM(K315:K316)</f>
        <v>0</v>
      </c>
      <c r="L314" s="89">
        <f>SUM(L315:L316)</f>
        <v>0</v>
      </c>
    </row>
    <row r="315" spans="1:12" hidden="1">
      <c r="A315" s="27">
        <v>3</v>
      </c>
      <c r="B315" s="26">
        <v>3</v>
      </c>
      <c r="C315" s="37">
        <v>1</v>
      </c>
      <c r="D315" s="37">
        <v>4</v>
      </c>
      <c r="E315" s="37">
        <v>1</v>
      </c>
      <c r="F315" s="31">
        <v>1</v>
      </c>
      <c r="G315" s="168" t="s">
        <v>641</v>
      </c>
      <c r="H315" s="145">
        <v>286</v>
      </c>
      <c r="I315" s="80"/>
      <c r="J315" s="81"/>
      <c r="K315" s="81"/>
      <c r="L315" s="80"/>
    </row>
    <row r="316" spans="1:12" ht="14.25" hidden="1" customHeight="1">
      <c r="A316" s="26">
        <v>3</v>
      </c>
      <c r="B316" s="37">
        <v>3</v>
      </c>
      <c r="C316" s="37">
        <v>1</v>
      </c>
      <c r="D316" s="37">
        <v>4</v>
      </c>
      <c r="E316" s="37">
        <v>1</v>
      </c>
      <c r="F316" s="31">
        <v>2</v>
      </c>
      <c r="G316" s="168" t="s">
        <v>642</v>
      </c>
      <c r="H316" s="145">
        <v>287</v>
      </c>
      <c r="I316" s="81"/>
      <c r="J316" s="92"/>
      <c r="K316" s="92"/>
      <c r="L316" s="93"/>
    </row>
    <row r="317" spans="1:12" ht="15.75" hidden="1" customHeight="1">
      <c r="A317" s="26">
        <v>3</v>
      </c>
      <c r="B317" s="37">
        <v>3</v>
      </c>
      <c r="C317" s="37">
        <v>1</v>
      </c>
      <c r="D317" s="37">
        <v>5</v>
      </c>
      <c r="E317" s="37"/>
      <c r="F317" s="31"/>
      <c r="G317" s="168" t="s">
        <v>643</v>
      </c>
      <c r="H317" s="145">
        <v>288</v>
      </c>
      <c r="I317" s="88">
        <f>I318</f>
        <v>0</v>
      </c>
      <c r="J317" s="113">
        <f t="shared" ref="J317:L318" si="49">J318</f>
        <v>0</v>
      </c>
      <c r="K317" s="91">
        <f t="shared" si="49"/>
        <v>0</v>
      </c>
      <c r="L317" s="91">
        <f t="shared" si="49"/>
        <v>0</v>
      </c>
    </row>
    <row r="318" spans="1:12" ht="14.25" hidden="1" customHeight="1">
      <c r="A318" s="36">
        <v>3</v>
      </c>
      <c r="B318" s="50">
        <v>3</v>
      </c>
      <c r="C318" s="50">
        <v>1</v>
      </c>
      <c r="D318" s="50">
        <v>5</v>
      </c>
      <c r="E318" s="50">
        <v>1</v>
      </c>
      <c r="F318" s="55"/>
      <c r="G318" s="168" t="s">
        <v>643</v>
      </c>
      <c r="H318" s="145">
        <v>289</v>
      </c>
      <c r="I318" s="91">
        <f>I319</f>
        <v>0</v>
      </c>
      <c r="J318" s="114">
        <f t="shared" si="49"/>
        <v>0</v>
      </c>
      <c r="K318" s="88">
        <f t="shared" si="49"/>
        <v>0</v>
      </c>
      <c r="L318" s="88">
        <f t="shared" si="49"/>
        <v>0</v>
      </c>
    </row>
    <row r="319" spans="1:12" ht="14.25" hidden="1" customHeight="1">
      <c r="A319" s="26">
        <v>3</v>
      </c>
      <c r="B319" s="37">
        <v>3</v>
      </c>
      <c r="C319" s="37">
        <v>1</v>
      </c>
      <c r="D319" s="37">
        <v>5</v>
      </c>
      <c r="E319" s="37">
        <v>1</v>
      </c>
      <c r="F319" s="31">
        <v>1</v>
      </c>
      <c r="G319" s="168" t="s">
        <v>644</v>
      </c>
      <c r="H319" s="145">
        <v>290</v>
      </c>
      <c r="I319" s="81"/>
      <c r="J319" s="92"/>
      <c r="K319" s="92"/>
      <c r="L319" s="93"/>
    </row>
    <row r="320" spans="1:12" ht="14.25" hidden="1" customHeight="1">
      <c r="A320" s="26">
        <v>3</v>
      </c>
      <c r="B320" s="37">
        <v>3</v>
      </c>
      <c r="C320" s="37">
        <v>1</v>
      </c>
      <c r="D320" s="37">
        <v>6</v>
      </c>
      <c r="E320" s="37"/>
      <c r="F320" s="31"/>
      <c r="G320" s="45" t="s">
        <v>128</v>
      </c>
      <c r="H320" s="145">
        <v>291</v>
      </c>
      <c r="I320" s="91">
        <f>I321</f>
        <v>0</v>
      </c>
      <c r="J320" s="113">
        <f t="shared" ref="J320:L321" si="50">J321</f>
        <v>0</v>
      </c>
      <c r="K320" s="91">
        <f t="shared" si="50"/>
        <v>0</v>
      </c>
      <c r="L320" s="91">
        <f t="shared" si="50"/>
        <v>0</v>
      </c>
    </row>
    <row r="321" spans="1:16" ht="13.5" hidden="1" customHeight="1">
      <c r="A321" s="26">
        <v>3</v>
      </c>
      <c r="B321" s="37">
        <v>3</v>
      </c>
      <c r="C321" s="37">
        <v>1</v>
      </c>
      <c r="D321" s="37">
        <v>6</v>
      </c>
      <c r="E321" s="37">
        <v>1</v>
      </c>
      <c r="F321" s="31"/>
      <c r="G321" s="45" t="s">
        <v>128</v>
      </c>
      <c r="H321" s="145">
        <v>292</v>
      </c>
      <c r="I321" s="89">
        <f>I322</f>
        <v>0</v>
      </c>
      <c r="J321" s="113">
        <f t="shared" si="50"/>
        <v>0</v>
      </c>
      <c r="K321" s="91">
        <f t="shared" si="50"/>
        <v>0</v>
      </c>
      <c r="L321" s="91">
        <f t="shared" si="50"/>
        <v>0</v>
      </c>
    </row>
    <row r="322" spans="1:16" ht="14.25" hidden="1" customHeight="1">
      <c r="A322" s="26">
        <v>3</v>
      </c>
      <c r="B322" s="37">
        <v>3</v>
      </c>
      <c r="C322" s="37">
        <v>1</v>
      </c>
      <c r="D322" s="37">
        <v>6</v>
      </c>
      <c r="E322" s="37">
        <v>1</v>
      </c>
      <c r="F322" s="31">
        <v>1</v>
      </c>
      <c r="G322" s="45" t="s">
        <v>128</v>
      </c>
      <c r="H322" s="145">
        <v>293</v>
      </c>
      <c r="I322" s="92"/>
      <c r="J322" s="92"/>
      <c r="K322" s="92"/>
      <c r="L322" s="93"/>
    </row>
    <row r="323" spans="1:16" ht="15" hidden="1" customHeight="1">
      <c r="A323" s="26">
        <v>3</v>
      </c>
      <c r="B323" s="37">
        <v>3</v>
      </c>
      <c r="C323" s="37">
        <v>1</v>
      </c>
      <c r="D323" s="37">
        <v>7</v>
      </c>
      <c r="E323" s="37"/>
      <c r="F323" s="31"/>
      <c r="G323" s="168" t="s">
        <v>645</v>
      </c>
      <c r="H323" s="145">
        <v>294</v>
      </c>
      <c r="I323" s="89">
        <f>I324</f>
        <v>0</v>
      </c>
      <c r="J323" s="113">
        <f>J324</f>
        <v>0</v>
      </c>
      <c r="K323" s="91">
        <f>K324</f>
        <v>0</v>
      </c>
      <c r="L323" s="91">
        <f>L324</f>
        <v>0</v>
      </c>
    </row>
    <row r="324" spans="1:16" ht="16.5" hidden="1" customHeight="1">
      <c r="A324" s="26">
        <v>3</v>
      </c>
      <c r="B324" s="37">
        <v>3</v>
      </c>
      <c r="C324" s="37">
        <v>1</v>
      </c>
      <c r="D324" s="37">
        <v>7</v>
      </c>
      <c r="E324" s="37">
        <v>1</v>
      </c>
      <c r="F324" s="31"/>
      <c r="G324" s="168" t="s">
        <v>645</v>
      </c>
      <c r="H324" s="145">
        <v>295</v>
      </c>
      <c r="I324" s="89">
        <f>I325+I326</f>
        <v>0</v>
      </c>
      <c r="J324" s="89">
        <f>J325+J326</f>
        <v>0</v>
      </c>
      <c r="K324" s="89">
        <f>K325+K326</f>
        <v>0</v>
      </c>
      <c r="L324" s="89">
        <f>L325+L326</f>
        <v>0</v>
      </c>
    </row>
    <row r="325" spans="1:16" ht="16.5" hidden="1" customHeight="1">
      <c r="A325" s="26">
        <v>3</v>
      </c>
      <c r="B325" s="37">
        <v>3</v>
      </c>
      <c r="C325" s="37">
        <v>1</v>
      </c>
      <c r="D325" s="37">
        <v>7</v>
      </c>
      <c r="E325" s="37">
        <v>1</v>
      </c>
      <c r="F325" s="31">
        <v>1</v>
      </c>
      <c r="G325" s="168" t="s">
        <v>646</v>
      </c>
      <c r="H325" s="145">
        <v>296</v>
      </c>
      <c r="I325" s="92"/>
      <c r="J325" s="92"/>
      <c r="K325" s="92"/>
      <c r="L325" s="93"/>
    </row>
    <row r="326" spans="1:16" ht="12" hidden="1" customHeight="1">
      <c r="A326" s="26">
        <v>3</v>
      </c>
      <c r="B326" s="37">
        <v>3</v>
      </c>
      <c r="C326" s="37">
        <v>1</v>
      </c>
      <c r="D326" s="37">
        <v>7</v>
      </c>
      <c r="E326" s="37">
        <v>1</v>
      </c>
      <c r="F326" s="31">
        <v>2</v>
      </c>
      <c r="G326" s="168" t="s">
        <v>341</v>
      </c>
      <c r="H326" s="145">
        <v>297</v>
      </c>
      <c r="I326" s="81"/>
      <c r="J326" s="81"/>
      <c r="K326" s="81"/>
      <c r="L326" s="81"/>
    </row>
    <row r="327" spans="1:16" ht="13.5" hidden="1" customHeight="1">
      <c r="A327" s="26">
        <v>3</v>
      </c>
      <c r="B327" s="37">
        <v>3</v>
      </c>
      <c r="C327" s="37">
        <v>2</v>
      </c>
      <c r="D327" s="37"/>
      <c r="E327" s="37"/>
      <c r="F327" s="31"/>
      <c r="G327" s="168" t="s">
        <v>695</v>
      </c>
      <c r="H327" s="145">
        <v>298</v>
      </c>
      <c r="I327" s="89">
        <f>SUM(I328+I337+I341+I345+I349+I352+I355)</f>
        <v>0</v>
      </c>
      <c r="J327" s="113">
        <f>SUM(J328+J337+J341+J345+J349+J352+J355)</f>
        <v>0</v>
      </c>
      <c r="K327" s="91">
        <f>SUM(K328+K337+K341+K345+K349+K352+K355)</f>
        <v>0</v>
      </c>
      <c r="L327" s="91">
        <f>SUM(L328+L337+L341+L345+L349+L352+L355)</f>
        <v>0</v>
      </c>
    </row>
    <row r="328" spans="1:16" ht="15" hidden="1" customHeight="1">
      <c r="A328" s="26">
        <v>3</v>
      </c>
      <c r="B328" s="37">
        <v>3</v>
      </c>
      <c r="C328" s="37">
        <v>2</v>
      </c>
      <c r="D328" s="37">
        <v>1</v>
      </c>
      <c r="E328" s="37"/>
      <c r="F328" s="31"/>
      <c r="G328" s="168" t="s">
        <v>569</v>
      </c>
      <c r="H328" s="145">
        <v>299</v>
      </c>
      <c r="I328" s="89">
        <f>I329</f>
        <v>0</v>
      </c>
      <c r="J328" s="113">
        <f>J329</f>
        <v>0</v>
      </c>
      <c r="K328" s="91">
        <f>K329</f>
        <v>0</v>
      </c>
      <c r="L328" s="91">
        <f>L329</f>
        <v>0</v>
      </c>
    </row>
    <row r="329" spans="1:16" hidden="1">
      <c r="A329" s="27">
        <v>3</v>
      </c>
      <c r="B329" s="26">
        <v>3</v>
      </c>
      <c r="C329" s="37">
        <v>2</v>
      </c>
      <c r="D329" s="45">
        <v>1</v>
      </c>
      <c r="E329" s="26">
        <v>1</v>
      </c>
      <c r="F329" s="31"/>
      <c r="G329" s="168" t="s">
        <v>569</v>
      </c>
      <c r="H329" s="145">
        <v>300</v>
      </c>
      <c r="I329" s="89">
        <f>SUM(I330:I330)</f>
        <v>0</v>
      </c>
      <c r="J329" s="89">
        <f t="shared" ref="J329:P329" si="51">SUM(J330:J330)</f>
        <v>0</v>
      </c>
      <c r="K329" s="89">
        <f t="shared" si="51"/>
        <v>0</v>
      </c>
      <c r="L329" s="89">
        <f t="shared" si="51"/>
        <v>0</v>
      </c>
      <c r="M329" s="256">
        <f t="shared" si="51"/>
        <v>0</v>
      </c>
      <c r="N329" s="256">
        <f t="shared" si="51"/>
        <v>0</v>
      </c>
      <c r="O329" s="256">
        <f t="shared" si="51"/>
        <v>0</v>
      </c>
      <c r="P329" s="256">
        <f t="shared" si="51"/>
        <v>0</v>
      </c>
    </row>
    <row r="330" spans="1:16" ht="13.5" hidden="1" customHeight="1">
      <c r="A330" s="27">
        <v>3</v>
      </c>
      <c r="B330" s="26">
        <v>3</v>
      </c>
      <c r="C330" s="37">
        <v>2</v>
      </c>
      <c r="D330" s="45">
        <v>1</v>
      </c>
      <c r="E330" s="26">
        <v>1</v>
      </c>
      <c r="F330" s="31">
        <v>1</v>
      </c>
      <c r="G330" s="168" t="s">
        <v>13</v>
      </c>
      <c r="H330" s="145">
        <v>301</v>
      </c>
      <c r="I330" s="92"/>
      <c r="J330" s="92"/>
      <c r="K330" s="92"/>
      <c r="L330" s="93"/>
    </row>
    <row r="331" spans="1:16" hidden="1">
      <c r="A331" s="172">
        <v>3</v>
      </c>
      <c r="B331" s="65">
        <v>3</v>
      </c>
      <c r="C331" s="64">
        <v>2</v>
      </c>
      <c r="D331" s="168">
        <v>1</v>
      </c>
      <c r="E331" s="65">
        <v>2</v>
      </c>
      <c r="F331" s="247"/>
      <c r="G331" s="170" t="s">
        <v>297</v>
      </c>
      <c r="H331" s="145">
        <v>302</v>
      </c>
      <c r="I331" s="89">
        <f>SUM(I332:I333)</f>
        <v>0</v>
      </c>
      <c r="J331" s="89">
        <f t="shared" ref="J331:L331" si="52">SUM(J332:J333)</f>
        <v>0</v>
      </c>
      <c r="K331" s="89">
        <f t="shared" si="52"/>
        <v>0</v>
      </c>
      <c r="L331" s="89">
        <f t="shared" si="52"/>
        <v>0</v>
      </c>
    </row>
    <row r="332" spans="1:16" hidden="1">
      <c r="A332" s="172">
        <v>3</v>
      </c>
      <c r="B332" s="65">
        <v>3</v>
      </c>
      <c r="C332" s="64">
        <v>2</v>
      </c>
      <c r="D332" s="168">
        <v>1</v>
      </c>
      <c r="E332" s="65">
        <v>2</v>
      </c>
      <c r="F332" s="247">
        <v>1</v>
      </c>
      <c r="G332" s="170" t="s">
        <v>274</v>
      </c>
      <c r="H332" s="145">
        <v>303</v>
      </c>
      <c r="I332" s="92"/>
      <c r="J332" s="92"/>
      <c r="K332" s="92"/>
      <c r="L332" s="93"/>
    </row>
    <row r="333" spans="1:16" hidden="1">
      <c r="A333" s="172">
        <v>3</v>
      </c>
      <c r="B333" s="65">
        <v>3</v>
      </c>
      <c r="C333" s="64">
        <v>2</v>
      </c>
      <c r="D333" s="168">
        <v>1</v>
      </c>
      <c r="E333" s="65">
        <v>2</v>
      </c>
      <c r="F333" s="247">
        <v>2</v>
      </c>
      <c r="G333" s="170" t="s">
        <v>275</v>
      </c>
      <c r="H333" s="145">
        <v>304</v>
      </c>
      <c r="I333" s="81"/>
      <c r="J333" s="81"/>
      <c r="K333" s="81"/>
      <c r="L333" s="81"/>
    </row>
    <row r="334" spans="1:16" hidden="1">
      <c r="A334" s="172">
        <v>3</v>
      </c>
      <c r="B334" s="65">
        <v>3</v>
      </c>
      <c r="C334" s="64">
        <v>2</v>
      </c>
      <c r="D334" s="168">
        <v>1</v>
      </c>
      <c r="E334" s="65">
        <v>3</v>
      </c>
      <c r="F334" s="247"/>
      <c r="G334" s="170" t="s">
        <v>278</v>
      </c>
      <c r="H334" s="145">
        <v>305</v>
      </c>
      <c r="I334" s="89">
        <f>SUM(I335:I336)</f>
        <v>0</v>
      </c>
      <c r="J334" s="89">
        <f t="shared" ref="J334:L334" si="53">SUM(J335:J336)</f>
        <v>0</v>
      </c>
      <c r="K334" s="89">
        <f t="shared" si="53"/>
        <v>0</v>
      </c>
      <c r="L334" s="89">
        <f t="shared" si="53"/>
        <v>0</v>
      </c>
    </row>
    <row r="335" spans="1:16" hidden="1">
      <c r="A335" s="172">
        <v>3</v>
      </c>
      <c r="B335" s="65">
        <v>3</v>
      </c>
      <c r="C335" s="64">
        <v>2</v>
      </c>
      <c r="D335" s="168">
        <v>1</v>
      </c>
      <c r="E335" s="65">
        <v>3</v>
      </c>
      <c r="F335" s="247">
        <v>1</v>
      </c>
      <c r="G335" s="170" t="s">
        <v>276</v>
      </c>
      <c r="H335" s="145">
        <v>306</v>
      </c>
      <c r="I335" s="81"/>
      <c r="J335" s="81"/>
      <c r="K335" s="81"/>
      <c r="L335" s="81"/>
    </row>
    <row r="336" spans="1:16" hidden="1">
      <c r="A336" s="172">
        <v>3</v>
      </c>
      <c r="B336" s="65">
        <v>3</v>
      </c>
      <c r="C336" s="64">
        <v>2</v>
      </c>
      <c r="D336" s="168">
        <v>1</v>
      </c>
      <c r="E336" s="65">
        <v>3</v>
      </c>
      <c r="F336" s="247">
        <v>2</v>
      </c>
      <c r="G336" s="170" t="s">
        <v>298</v>
      </c>
      <c r="H336" s="145">
        <v>307</v>
      </c>
      <c r="I336" s="84"/>
      <c r="J336" s="230"/>
      <c r="K336" s="84"/>
      <c r="L336" s="84"/>
    </row>
    <row r="337" spans="1:12" hidden="1">
      <c r="A337" s="30">
        <v>3</v>
      </c>
      <c r="B337" s="30">
        <v>3</v>
      </c>
      <c r="C337" s="49">
        <v>2</v>
      </c>
      <c r="D337" s="51">
        <v>2</v>
      </c>
      <c r="E337" s="49"/>
      <c r="F337" s="55"/>
      <c r="G337" s="51" t="s">
        <v>568</v>
      </c>
      <c r="H337" s="145">
        <v>308</v>
      </c>
      <c r="I337" s="105">
        <f>I338</f>
        <v>0</v>
      </c>
      <c r="J337" s="115">
        <f>J338</f>
        <v>0</v>
      </c>
      <c r="K337" s="107">
        <f>K338</f>
        <v>0</v>
      </c>
      <c r="L337" s="107">
        <f>L338</f>
        <v>0</v>
      </c>
    </row>
    <row r="338" spans="1:12" hidden="1">
      <c r="A338" s="27">
        <v>3</v>
      </c>
      <c r="B338" s="27">
        <v>3</v>
      </c>
      <c r="C338" s="26">
        <v>2</v>
      </c>
      <c r="D338" s="45">
        <v>2</v>
      </c>
      <c r="E338" s="26">
        <v>1</v>
      </c>
      <c r="F338" s="31"/>
      <c r="G338" s="51" t="s">
        <v>568</v>
      </c>
      <c r="H338" s="145">
        <v>309</v>
      </c>
      <c r="I338" s="89">
        <f>SUM(I339:I340)</f>
        <v>0</v>
      </c>
      <c r="J338" s="90">
        <f>SUM(J339:J340)</f>
        <v>0</v>
      </c>
      <c r="K338" s="91">
        <f>SUM(K339:K340)</f>
        <v>0</v>
      </c>
      <c r="L338" s="91">
        <f>SUM(L339:L340)</f>
        <v>0</v>
      </c>
    </row>
    <row r="339" spans="1:12" hidden="1">
      <c r="A339" s="27">
        <v>3</v>
      </c>
      <c r="B339" s="27">
        <v>3</v>
      </c>
      <c r="C339" s="26">
        <v>2</v>
      </c>
      <c r="D339" s="45">
        <v>2</v>
      </c>
      <c r="E339" s="27">
        <v>1</v>
      </c>
      <c r="F339" s="25">
        <v>1</v>
      </c>
      <c r="G339" s="168" t="s">
        <v>635</v>
      </c>
      <c r="H339" s="145">
        <v>310</v>
      </c>
      <c r="I339" s="81"/>
      <c r="J339" s="81"/>
      <c r="K339" s="81"/>
      <c r="L339" s="81"/>
    </row>
    <row r="340" spans="1:12" hidden="1">
      <c r="A340" s="30">
        <v>3</v>
      </c>
      <c r="B340" s="30">
        <v>3</v>
      </c>
      <c r="C340" s="34">
        <v>2</v>
      </c>
      <c r="D340" s="39">
        <v>2</v>
      </c>
      <c r="E340" s="9">
        <v>1</v>
      </c>
      <c r="F340" s="24">
        <v>2</v>
      </c>
      <c r="G340" s="171" t="s">
        <v>636</v>
      </c>
      <c r="H340" s="145">
        <v>311</v>
      </c>
      <c r="I340" s="81"/>
      <c r="J340" s="81"/>
      <c r="K340" s="81"/>
      <c r="L340" s="81"/>
    </row>
    <row r="341" spans="1:12" ht="23.25" hidden="1" customHeight="1">
      <c r="A341" s="27">
        <v>3</v>
      </c>
      <c r="B341" s="27">
        <v>3</v>
      </c>
      <c r="C341" s="26">
        <v>2</v>
      </c>
      <c r="D341" s="37">
        <v>3</v>
      </c>
      <c r="E341" s="45"/>
      <c r="F341" s="25"/>
      <c r="G341" s="168" t="s">
        <v>637</v>
      </c>
      <c r="H341" s="145">
        <v>312</v>
      </c>
      <c r="I341" s="89">
        <f>I342</f>
        <v>0</v>
      </c>
      <c r="J341" s="90">
        <f>J342</f>
        <v>0</v>
      </c>
      <c r="K341" s="91">
        <f>K342</f>
        <v>0</v>
      </c>
      <c r="L341" s="91">
        <f>L342</f>
        <v>0</v>
      </c>
    </row>
    <row r="342" spans="1:12" ht="13.5" hidden="1" customHeight="1">
      <c r="A342" s="27">
        <v>3</v>
      </c>
      <c r="B342" s="27">
        <v>3</v>
      </c>
      <c r="C342" s="26">
        <v>2</v>
      </c>
      <c r="D342" s="37">
        <v>3</v>
      </c>
      <c r="E342" s="45">
        <v>1</v>
      </c>
      <c r="F342" s="25"/>
      <c r="G342" s="168" t="s">
        <v>637</v>
      </c>
      <c r="H342" s="145">
        <v>313</v>
      </c>
      <c r="I342" s="89">
        <f>I343+I344</f>
        <v>0</v>
      </c>
      <c r="J342" s="89">
        <f>J343+J344</f>
        <v>0</v>
      </c>
      <c r="K342" s="89">
        <f>K343+K344</f>
        <v>0</v>
      </c>
      <c r="L342" s="89">
        <f>L343+L344</f>
        <v>0</v>
      </c>
    </row>
    <row r="343" spans="1:12" ht="15" hidden="1" customHeight="1">
      <c r="A343" s="27">
        <v>3</v>
      </c>
      <c r="B343" s="27">
        <v>3</v>
      </c>
      <c r="C343" s="26">
        <v>2</v>
      </c>
      <c r="D343" s="37">
        <v>3</v>
      </c>
      <c r="E343" s="45">
        <v>1</v>
      </c>
      <c r="F343" s="25">
        <v>1</v>
      </c>
      <c r="G343" s="168" t="s">
        <v>638</v>
      </c>
      <c r="H343" s="145">
        <v>314</v>
      </c>
      <c r="I343" s="92"/>
      <c r="J343" s="92"/>
      <c r="K343" s="92"/>
      <c r="L343" s="93"/>
    </row>
    <row r="344" spans="1:12" ht="14.25" hidden="1" customHeight="1">
      <c r="A344" s="27">
        <v>3</v>
      </c>
      <c r="B344" s="27">
        <v>3</v>
      </c>
      <c r="C344" s="26">
        <v>2</v>
      </c>
      <c r="D344" s="37">
        <v>3</v>
      </c>
      <c r="E344" s="45">
        <v>1</v>
      </c>
      <c r="F344" s="25">
        <v>2</v>
      </c>
      <c r="G344" s="168" t="s">
        <v>639</v>
      </c>
      <c r="H344" s="145">
        <v>315</v>
      </c>
      <c r="I344" s="81"/>
      <c r="J344" s="81"/>
      <c r="K344" s="81"/>
      <c r="L344" s="81"/>
    </row>
    <row r="345" spans="1:12" hidden="1">
      <c r="A345" s="27">
        <v>3</v>
      </c>
      <c r="B345" s="27">
        <v>3</v>
      </c>
      <c r="C345" s="26">
        <v>2</v>
      </c>
      <c r="D345" s="37">
        <v>4</v>
      </c>
      <c r="E345" s="37"/>
      <c r="F345" s="31"/>
      <c r="G345" s="168" t="s">
        <v>640</v>
      </c>
      <c r="H345" s="145">
        <v>316</v>
      </c>
      <c r="I345" s="89">
        <f>I346</f>
        <v>0</v>
      </c>
      <c r="J345" s="90">
        <f>J346</f>
        <v>0</v>
      </c>
      <c r="K345" s="91">
        <f>K346</f>
        <v>0</v>
      </c>
      <c r="L345" s="91">
        <f>L346</f>
        <v>0</v>
      </c>
    </row>
    <row r="346" spans="1:12" hidden="1">
      <c r="A346" s="48">
        <v>3</v>
      </c>
      <c r="B346" s="48">
        <v>3</v>
      </c>
      <c r="C346" s="36">
        <v>2</v>
      </c>
      <c r="D346" s="41">
        <v>4</v>
      </c>
      <c r="E346" s="41">
        <v>1</v>
      </c>
      <c r="F346" s="29"/>
      <c r="G346" s="168" t="s">
        <v>640</v>
      </c>
      <c r="H346" s="145">
        <v>317</v>
      </c>
      <c r="I346" s="86">
        <f>SUM(I347:I348)</f>
        <v>0</v>
      </c>
      <c r="J346" s="87">
        <f>SUM(J347:J348)</f>
        <v>0</v>
      </c>
      <c r="K346" s="88">
        <f>SUM(K347:K348)</f>
        <v>0</v>
      </c>
      <c r="L346" s="88">
        <f>SUM(L347:L348)</f>
        <v>0</v>
      </c>
    </row>
    <row r="347" spans="1:12" ht="15.75" hidden="1" customHeight="1">
      <c r="A347" s="27">
        <v>3</v>
      </c>
      <c r="B347" s="27">
        <v>3</v>
      </c>
      <c r="C347" s="26">
        <v>2</v>
      </c>
      <c r="D347" s="37">
        <v>4</v>
      </c>
      <c r="E347" s="37">
        <v>1</v>
      </c>
      <c r="F347" s="31">
        <v>1</v>
      </c>
      <c r="G347" s="168" t="s">
        <v>641</v>
      </c>
      <c r="H347" s="145">
        <v>318</v>
      </c>
      <c r="I347" s="81"/>
      <c r="J347" s="81"/>
      <c r="K347" s="81"/>
      <c r="L347" s="81"/>
    </row>
    <row r="348" spans="1:12" hidden="1">
      <c r="A348" s="27">
        <v>3</v>
      </c>
      <c r="B348" s="27">
        <v>3</v>
      </c>
      <c r="C348" s="26">
        <v>2</v>
      </c>
      <c r="D348" s="37">
        <v>4</v>
      </c>
      <c r="E348" s="37">
        <v>1</v>
      </c>
      <c r="F348" s="31">
        <v>2</v>
      </c>
      <c r="G348" s="168" t="s">
        <v>647</v>
      </c>
      <c r="H348" s="145">
        <v>319</v>
      </c>
      <c r="I348" s="81"/>
      <c r="J348" s="81"/>
      <c r="K348" s="81"/>
      <c r="L348" s="81"/>
    </row>
    <row r="349" spans="1:12" hidden="1">
      <c r="A349" s="27">
        <v>3</v>
      </c>
      <c r="B349" s="27">
        <v>3</v>
      </c>
      <c r="C349" s="26">
        <v>2</v>
      </c>
      <c r="D349" s="37">
        <v>5</v>
      </c>
      <c r="E349" s="37"/>
      <c r="F349" s="31"/>
      <c r="G349" s="168" t="s">
        <v>643</v>
      </c>
      <c r="H349" s="145">
        <v>320</v>
      </c>
      <c r="I349" s="89">
        <f>I350</f>
        <v>0</v>
      </c>
      <c r="J349" s="90">
        <f t="shared" ref="J349:L350" si="54">J350</f>
        <v>0</v>
      </c>
      <c r="K349" s="91">
        <f t="shared" si="54"/>
        <v>0</v>
      </c>
      <c r="L349" s="91">
        <f t="shared" si="54"/>
        <v>0</v>
      </c>
    </row>
    <row r="350" spans="1:12" hidden="1">
      <c r="A350" s="48">
        <v>3</v>
      </c>
      <c r="B350" s="48">
        <v>3</v>
      </c>
      <c r="C350" s="36">
        <v>2</v>
      </c>
      <c r="D350" s="41">
        <v>5</v>
      </c>
      <c r="E350" s="41">
        <v>1</v>
      </c>
      <c r="F350" s="29"/>
      <c r="G350" s="168" t="s">
        <v>643</v>
      </c>
      <c r="H350" s="145">
        <v>321</v>
      </c>
      <c r="I350" s="86">
        <f>I351</f>
        <v>0</v>
      </c>
      <c r="J350" s="87">
        <f t="shared" si="54"/>
        <v>0</v>
      </c>
      <c r="K350" s="88">
        <f t="shared" si="54"/>
        <v>0</v>
      </c>
      <c r="L350" s="88">
        <f t="shared" si="54"/>
        <v>0</v>
      </c>
    </row>
    <row r="351" spans="1:12" hidden="1">
      <c r="A351" s="27">
        <v>3</v>
      </c>
      <c r="B351" s="27">
        <v>3</v>
      </c>
      <c r="C351" s="26">
        <v>2</v>
      </c>
      <c r="D351" s="37">
        <v>5</v>
      </c>
      <c r="E351" s="37">
        <v>1</v>
      </c>
      <c r="F351" s="31">
        <v>1</v>
      </c>
      <c r="G351" s="168" t="s">
        <v>643</v>
      </c>
      <c r="H351" s="145">
        <v>322</v>
      </c>
      <c r="I351" s="92"/>
      <c r="J351" s="92"/>
      <c r="K351" s="92"/>
      <c r="L351" s="93"/>
    </row>
    <row r="352" spans="1:12" ht="16.5" hidden="1" customHeight="1">
      <c r="A352" s="27">
        <v>3</v>
      </c>
      <c r="B352" s="27">
        <v>3</v>
      </c>
      <c r="C352" s="26">
        <v>2</v>
      </c>
      <c r="D352" s="37">
        <v>6</v>
      </c>
      <c r="E352" s="37"/>
      <c r="F352" s="31"/>
      <c r="G352" s="45" t="s">
        <v>128</v>
      </c>
      <c r="H352" s="145">
        <v>323</v>
      </c>
      <c r="I352" s="89">
        <f>I353</f>
        <v>0</v>
      </c>
      <c r="J352" s="90">
        <f t="shared" ref="I352:L353" si="55">J353</f>
        <v>0</v>
      </c>
      <c r="K352" s="91">
        <f t="shared" si="55"/>
        <v>0</v>
      </c>
      <c r="L352" s="91">
        <f t="shared" si="55"/>
        <v>0</v>
      </c>
    </row>
    <row r="353" spans="1:12" ht="15" hidden="1" customHeight="1">
      <c r="A353" s="27">
        <v>3</v>
      </c>
      <c r="B353" s="27">
        <v>3</v>
      </c>
      <c r="C353" s="26">
        <v>2</v>
      </c>
      <c r="D353" s="37">
        <v>6</v>
      </c>
      <c r="E353" s="37">
        <v>1</v>
      </c>
      <c r="F353" s="31"/>
      <c r="G353" s="45" t="s">
        <v>128</v>
      </c>
      <c r="H353" s="145">
        <v>324</v>
      </c>
      <c r="I353" s="89">
        <f t="shared" si="55"/>
        <v>0</v>
      </c>
      <c r="J353" s="90">
        <f t="shared" si="55"/>
        <v>0</v>
      </c>
      <c r="K353" s="91">
        <f t="shared" si="55"/>
        <v>0</v>
      </c>
      <c r="L353" s="91">
        <f t="shared" si="55"/>
        <v>0</v>
      </c>
    </row>
    <row r="354" spans="1:12" ht="13.5" hidden="1" customHeight="1">
      <c r="A354" s="30">
        <v>3</v>
      </c>
      <c r="B354" s="30">
        <v>3</v>
      </c>
      <c r="C354" s="34">
        <v>2</v>
      </c>
      <c r="D354" s="39">
        <v>6</v>
      </c>
      <c r="E354" s="39">
        <v>1</v>
      </c>
      <c r="F354" s="54">
        <v>1</v>
      </c>
      <c r="G354" s="9" t="s">
        <v>128</v>
      </c>
      <c r="H354" s="145">
        <v>325</v>
      </c>
      <c r="I354" s="92"/>
      <c r="J354" s="92"/>
      <c r="K354" s="92"/>
      <c r="L354" s="93"/>
    </row>
    <row r="355" spans="1:12" ht="15" hidden="1" customHeight="1">
      <c r="A355" s="27">
        <v>3</v>
      </c>
      <c r="B355" s="27">
        <v>3</v>
      </c>
      <c r="C355" s="26">
        <v>2</v>
      </c>
      <c r="D355" s="37">
        <v>7</v>
      </c>
      <c r="E355" s="37"/>
      <c r="F355" s="31"/>
      <c r="G355" s="168" t="s">
        <v>645</v>
      </c>
      <c r="H355" s="145">
        <v>326</v>
      </c>
      <c r="I355" s="89">
        <f>I356</f>
        <v>0</v>
      </c>
      <c r="J355" s="90">
        <f t="shared" ref="J355:L355" si="56">J356</f>
        <v>0</v>
      </c>
      <c r="K355" s="91">
        <f t="shared" si="56"/>
        <v>0</v>
      </c>
      <c r="L355" s="91">
        <f t="shared" si="56"/>
        <v>0</v>
      </c>
    </row>
    <row r="356" spans="1:12" ht="12.75" hidden="1" customHeight="1">
      <c r="A356" s="30">
        <v>3</v>
      </c>
      <c r="B356" s="30">
        <v>3</v>
      </c>
      <c r="C356" s="34">
        <v>2</v>
      </c>
      <c r="D356" s="39">
        <v>7</v>
      </c>
      <c r="E356" s="39">
        <v>1</v>
      </c>
      <c r="F356" s="54"/>
      <c r="G356" s="168" t="s">
        <v>645</v>
      </c>
      <c r="H356" s="145">
        <v>327</v>
      </c>
      <c r="I356" s="89">
        <f>SUM(I357:I358)</f>
        <v>0</v>
      </c>
      <c r="J356" s="89">
        <f t="shared" ref="J356:L356" si="57">SUM(J357:J358)</f>
        <v>0</v>
      </c>
      <c r="K356" s="89">
        <f t="shared" si="57"/>
        <v>0</v>
      </c>
      <c r="L356" s="89">
        <f t="shared" si="57"/>
        <v>0</v>
      </c>
    </row>
    <row r="357" spans="1:12" ht="15" hidden="1" customHeight="1">
      <c r="A357" s="27">
        <v>3</v>
      </c>
      <c r="B357" s="27">
        <v>3</v>
      </c>
      <c r="C357" s="26">
        <v>2</v>
      </c>
      <c r="D357" s="37">
        <v>7</v>
      </c>
      <c r="E357" s="37">
        <v>1</v>
      </c>
      <c r="F357" s="31">
        <v>1</v>
      </c>
      <c r="G357" s="168" t="s">
        <v>646</v>
      </c>
      <c r="H357" s="145">
        <v>328</v>
      </c>
      <c r="I357" s="92"/>
      <c r="J357" s="92"/>
      <c r="K357" s="92"/>
      <c r="L357" s="93"/>
    </row>
    <row r="358" spans="1:12" ht="18" hidden="1" customHeight="1">
      <c r="A358" s="172">
        <v>3</v>
      </c>
      <c r="B358" s="172">
        <v>3</v>
      </c>
      <c r="C358" s="65">
        <v>2</v>
      </c>
      <c r="D358" s="64">
        <v>7</v>
      </c>
      <c r="E358" s="64">
        <v>1</v>
      </c>
      <c r="F358" s="247">
        <v>2</v>
      </c>
      <c r="G358" s="168" t="s">
        <v>341</v>
      </c>
      <c r="H358" s="145">
        <v>329</v>
      </c>
      <c r="I358" s="81"/>
      <c r="J358" s="81"/>
      <c r="K358" s="81"/>
      <c r="L358" s="81"/>
    </row>
    <row r="359" spans="1:12" ht="18.75" customHeight="1">
      <c r="A359" s="67"/>
      <c r="B359" s="67"/>
      <c r="C359" s="68"/>
      <c r="D359" s="60"/>
      <c r="E359" s="69"/>
      <c r="F359" s="70"/>
      <c r="G359" s="264" t="s">
        <v>138</v>
      </c>
      <c r="H359" s="145">
        <v>330</v>
      </c>
      <c r="I359" s="96">
        <f>SUM(I30+I176)</f>
        <v>35900</v>
      </c>
      <c r="J359" s="96">
        <f>SUM(J30+J176)</f>
        <v>35900</v>
      </c>
      <c r="K359" s="96">
        <f>SUM(K30+K176)</f>
        <v>35800</v>
      </c>
      <c r="L359" s="295">
        <f>SUM(L30+L176)</f>
        <v>35800</v>
      </c>
    </row>
    <row r="360" spans="1:12" ht="18.75" customHeight="1">
      <c r="G360" s="10"/>
      <c r="H360" s="145"/>
      <c r="I360" s="266"/>
      <c r="J360" s="267"/>
      <c r="K360" s="267"/>
      <c r="L360" s="267"/>
    </row>
    <row r="361" spans="1:12" ht="18.75" customHeight="1">
      <c r="D361" s="62"/>
      <c r="E361" s="62"/>
      <c r="F361" s="185"/>
      <c r="G361" s="291" t="s">
        <v>749</v>
      </c>
      <c r="H361" s="265"/>
      <c r="I361" s="268"/>
      <c r="J361" s="267"/>
      <c r="K361" s="290" t="s">
        <v>750</v>
      </c>
      <c r="L361" s="268"/>
    </row>
    <row r="362" spans="1:12" ht="18.75">
      <c r="A362" s="140"/>
      <c r="B362" s="140"/>
      <c r="C362" s="140"/>
      <c r="D362" s="183" t="s">
        <v>174</v>
      </c>
      <c r="E362"/>
      <c r="F362"/>
      <c r="G362"/>
      <c r="H362" s="259"/>
      <c r="I362" s="261" t="s">
        <v>132</v>
      </c>
      <c r="K362" s="308" t="s">
        <v>133</v>
      </c>
      <c r="L362" s="308"/>
    </row>
    <row r="363" spans="1:12" ht="15.75">
      <c r="I363" s="116"/>
      <c r="K363" s="116"/>
      <c r="L363" s="116"/>
    </row>
    <row r="364" spans="1:12" ht="15.75">
      <c r="D364" s="62"/>
      <c r="E364" s="62"/>
      <c r="F364" s="185"/>
      <c r="G364" s="62" t="s">
        <v>751</v>
      </c>
      <c r="I364" s="116"/>
      <c r="K364" s="290" t="s">
        <v>752</v>
      </c>
      <c r="L364" s="186"/>
    </row>
    <row r="365" spans="1:12" ht="26.25" customHeight="1">
      <c r="D365" s="351" t="s">
        <v>737</v>
      </c>
      <c r="E365" s="352"/>
      <c r="F365" s="352"/>
      <c r="G365" s="352"/>
      <c r="H365" s="260"/>
      <c r="I365" s="139" t="s">
        <v>132</v>
      </c>
      <c r="K365" s="308" t="s">
        <v>133</v>
      </c>
      <c r="L365" s="308"/>
    </row>
  </sheetData>
  <protectedRanges>
    <protectedRange sqref="A23:I24" name="Range72"/>
    <protectedRange sqref="J168:L169 J175:L175 I174:I175 I173:L173" name="Range71"/>
    <protectedRange sqref="A9:L9" name="Range69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7 I35:L35" name="Islaidos 2.1"/>
    <protectedRange sqref="I46:I50 J37:L37 I41:L41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L22" name="Range66"/>
    <protectedRange sqref="I54:L55 I53 J46:L52 I56 I57:L60" name="Range57"/>
    <protectedRange sqref="H26 A19:F22 G19:G20 G22 H19:J22" name="Range73"/>
    <protectedRange sqref="I226:L228 I233:L233 I235:L236 I238:L239" name="Range55"/>
    <protectedRange sqref="G6:K6" name="Range62_1"/>
    <protectedRange sqref="K23:L24" name="Range67_1"/>
    <protectedRange sqref="I25:L25" name="Range68_1"/>
  </protectedRanges>
  <customSheetViews>
    <customSheetView guid="{AB76119C-598D-4DE6-83B4-ADE280D3AF99}" showPageBreaks="1" zeroValues="0" hiddenRows="1" hiddenColumns="1" topLeftCell="A145">
      <selection activeCell="A177" sqref="A177:XFD35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28EA34C-FA7D-4C0A-A3C2-9B07997442C4}" showPageBreaks="1" zeroValues="0" fitToPage="1" hiddenColumns="1">
      <selection activeCell="R34" sqref="R34"/>
      <pageMargins left="0.70866141732283472" right="0.70866141732283472" top="0.74803149606299213" bottom="0.74803149606299213" header="0.31496062992125984" footer="0.31496062992125984"/>
      <pageSetup paperSize="9" scale="59" firstPageNumber="0" fitToHeight="0" orientation="portrait" r:id="rId6"/>
      <headerFooter alignWithMargins="0">
        <oddHeader>&amp;C&amp;P</oddHeader>
      </headerFooter>
    </customSheetView>
  </customSheetViews>
  <mergeCells count="21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customSheetViews>
    <customSheetView guid="{AB76119C-598D-4DE6-83B4-ADE280D3AF99}" state="hidden">
      <pageMargins left="0.7" right="0.7" top="0.75" bottom="0.75" header="0.3" footer="0.3"/>
    </customSheetView>
    <customSheetView guid="{428EA34C-FA7D-4C0A-A3C2-9B07997442C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65"/>
  <sheetViews>
    <sheetView workbookViewId="0">
      <selection activeCell="R16" sqref="R16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18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8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8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8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8" ht="12" customHeight="1">
      <c r="H5" s="123"/>
      <c r="I5"/>
      <c r="J5" s="19" t="s">
        <v>738</v>
      </c>
      <c r="K5" s="19"/>
      <c r="L5" s="19"/>
      <c r="M5" s="5"/>
      <c r="N5" s="19"/>
      <c r="O5" s="19"/>
      <c r="P5" s="19"/>
      <c r="Q5" s="19"/>
    </row>
    <row r="6" spans="1:18" ht="15.75" customHeight="1">
      <c r="G6" s="283" t="s">
        <v>739</v>
      </c>
      <c r="H6" s="284"/>
      <c r="I6" s="284"/>
      <c r="J6" s="284"/>
      <c r="K6" s="284"/>
      <c r="L6" s="20"/>
      <c r="M6" s="5"/>
    </row>
    <row r="7" spans="1:18" ht="18.75" customHeight="1">
      <c r="A7" s="292" t="s">
        <v>173</v>
      </c>
      <c r="B7"/>
      <c r="C7"/>
      <c r="D7"/>
      <c r="E7"/>
      <c r="F7"/>
      <c r="G7"/>
      <c r="H7"/>
      <c r="I7"/>
      <c r="J7"/>
      <c r="K7"/>
      <c r="L7"/>
      <c r="M7" s="5"/>
    </row>
    <row r="8" spans="1:18" ht="14.25" customHeight="1">
      <c r="A8" s="132"/>
      <c r="B8" s="133"/>
      <c r="C8" s="133"/>
      <c r="D8" s="133"/>
      <c r="E8" s="133"/>
      <c r="F8" s="133"/>
      <c r="G8" s="280" t="s">
        <v>161</v>
      </c>
      <c r="H8"/>
      <c r="I8"/>
      <c r="J8"/>
      <c r="K8"/>
      <c r="L8" s="133"/>
      <c r="M8" s="5"/>
    </row>
    <row r="9" spans="1:18" ht="16.5" customHeight="1">
      <c r="A9" s="279"/>
      <c r="B9"/>
      <c r="C9"/>
      <c r="D9"/>
      <c r="E9"/>
      <c r="F9"/>
      <c r="G9" s="279" t="s">
        <v>740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</row>
    <row r="10" spans="1:18" ht="15.75" customHeight="1">
      <c r="G10" s="2" t="s">
        <v>741</v>
      </c>
      <c r="H10"/>
      <c r="I10"/>
      <c r="J10"/>
      <c r="K10"/>
      <c r="M10" s="5"/>
    </row>
    <row r="11" spans="1:18" ht="12" customHeight="1">
      <c r="G11" s="22" t="s">
        <v>162</v>
      </c>
      <c r="H11"/>
      <c r="I11"/>
      <c r="J11"/>
      <c r="K11"/>
    </row>
    <row r="12" spans="1:18" ht="9" customHeight="1"/>
    <row r="13" spans="1:18" ht="12" customHeight="1">
      <c r="B13" s="279"/>
      <c r="C13"/>
      <c r="D13"/>
      <c r="E13"/>
      <c r="F13"/>
      <c r="G13" s="279" t="s">
        <v>5</v>
      </c>
      <c r="H13" s="279"/>
      <c r="I13" s="279"/>
      <c r="J13" s="279"/>
      <c r="K13" s="279"/>
      <c r="L13" s="279"/>
      <c r="M13" s="279"/>
      <c r="N13" s="279"/>
      <c r="O13" s="279"/>
      <c r="P13" s="279"/>
      <c r="Q13" s="279"/>
    </row>
    <row r="14" spans="1:18" ht="12" customHeight="1"/>
    <row r="15" spans="1:18" ht="12.75" customHeight="1">
      <c r="G15" s="2" t="s">
        <v>165</v>
      </c>
      <c r="H15"/>
      <c r="I15"/>
      <c r="J15"/>
      <c r="K15"/>
    </row>
    <row r="16" spans="1:18" ht="11.25" customHeight="1">
      <c r="G16" s="19" t="s">
        <v>166</v>
      </c>
      <c r="H16"/>
      <c r="I16"/>
      <c r="J16"/>
      <c r="K16"/>
    </row>
    <row r="17" spans="1:19">
      <c r="B17"/>
      <c r="C17"/>
      <c r="D17"/>
      <c r="E17" s="272" t="s">
        <v>742</v>
      </c>
      <c r="F17"/>
      <c r="G17"/>
      <c r="H17"/>
      <c r="I17"/>
      <c r="J17"/>
      <c r="K17"/>
      <c r="L17"/>
    </row>
    <row r="18" spans="1:19" ht="12" customHeight="1">
      <c r="A18" s="265" t="s">
        <v>177</v>
      </c>
      <c r="B18"/>
      <c r="C18"/>
      <c r="D18"/>
      <c r="E18"/>
      <c r="F18"/>
      <c r="G18"/>
      <c r="H18"/>
      <c r="I18"/>
      <c r="J18"/>
      <c r="K18"/>
      <c r="L18"/>
      <c r="M18" s="71"/>
    </row>
    <row r="19" spans="1:19" ht="12" customHeight="1">
      <c r="F19" s="1"/>
      <c r="J19" s="6"/>
      <c r="K19" s="124"/>
      <c r="L19" s="125" t="s">
        <v>8</v>
      </c>
      <c r="M19" s="71"/>
      <c r="S19" s="1">
        <v>0</v>
      </c>
    </row>
    <row r="20" spans="1:19" ht="11.25" customHeight="1">
      <c r="F20" s="1"/>
      <c r="J20" s="126" t="s">
        <v>153</v>
      </c>
      <c r="K20" s="127"/>
      <c r="L20" s="128">
        <v>13</v>
      </c>
      <c r="M20" s="71"/>
    </row>
    <row r="21" spans="1:19" ht="12" customHeight="1">
      <c r="E21" s="19"/>
      <c r="F21" s="22"/>
      <c r="I21" s="129"/>
      <c r="J21" s="129"/>
      <c r="K21" s="130" t="s">
        <v>0</v>
      </c>
      <c r="L21" s="11">
        <v>1030000</v>
      </c>
      <c r="M21" s="71"/>
    </row>
    <row r="22" spans="1:19" ht="12.75" customHeight="1">
      <c r="D22"/>
      <c r="E22"/>
      <c r="F22"/>
      <c r="G22"/>
      <c r="H22"/>
      <c r="I22"/>
      <c r="J22" s="3"/>
      <c r="K22" s="130" t="s">
        <v>1</v>
      </c>
      <c r="L22" s="12">
        <v>190005293</v>
      </c>
      <c r="M22" s="71"/>
    </row>
    <row r="23" spans="1:19" ht="12" customHeight="1">
      <c r="D23" s="3"/>
      <c r="E23" s="3"/>
      <c r="F23" s="3"/>
      <c r="G23" s="187"/>
      <c r="H23" s="176"/>
      <c r="I23" s="3"/>
      <c r="J23" s="131" t="s">
        <v>6</v>
      </c>
      <c r="K23" s="285" t="s">
        <v>743</v>
      </c>
      <c r="L23" s="286" t="s">
        <v>744</v>
      </c>
      <c r="M23" s="71"/>
    </row>
    <row r="24" spans="1:19" ht="12.75" customHeight="1">
      <c r="D24" s="3"/>
      <c r="E24" s="3"/>
      <c r="F24" s="3"/>
      <c r="G24" s="173" t="s">
        <v>167</v>
      </c>
      <c r="H24" s="178"/>
      <c r="I24" s="180"/>
      <c r="J24" s="175"/>
      <c r="K24" s="287"/>
      <c r="L24" s="286" t="s">
        <v>745</v>
      </c>
      <c r="M24" s="71"/>
    </row>
    <row r="25" spans="1:19" ht="13.5" customHeight="1">
      <c r="D25" s="3"/>
      <c r="E25" s="3"/>
      <c r="F25" s="3"/>
      <c r="G25" s="131" t="s">
        <v>7</v>
      </c>
      <c r="H25"/>
      <c r="I25" s="288" t="s">
        <v>746</v>
      </c>
      <c r="J25" s="289" t="s">
        <v>747</v>
      </c>
      <c r="K25" s="286" t="s">
        <v>748</v>
      </c>
      <c r="L25" s="286" t="s">
        <v>748</v>
      </c>
      <c r="M25" s="71"/>
    </row>
    <row r="26" spans="1:19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9" ht="24" customHeight="1">
      <c r="A27" s="282" t="s">
        <v>2</v>
      </c>
      <c r="B27" s="273"/>
      <c r="C27" s="273"/>
      <c r="D27" s="273"/>
      <c r="E27" s="273"/>
      <c r="F27" s="273"/>
      <c r="G27" s="276" t="s">
        <v>3</v>
      </c>
      <c r="H27" s="277" t="s">
        <v>143</v>
      </c>
      <c r="I27" s="278" t="s">
        <v>147</v>
      </c>
      <c r="J27"/>
      <c r="K27" s="271" t="s">
        <v>144</v>
      </c>
      <c r="L27" s="270" t="s">
        <v>168</v>
      </c>
      <c r="M27" s="72"/>
    </row>
    <row r="28" spans="1:19" ht="46.5" customHeight="1">
      <c r="A28" s="274"/>
      <c r="B28" s="275"/>
      <c r="C28" s="275"/>
      <c r="D28" s="275"/>
      <c r="E28" s="275"/>
      <c r="F28" s="275"/>
      <c r="G28"/>
      <c r="H28"/>
      <c r="I28" s="135" t="s">
        <v>142</v>
      </c>
      <c r="J28" s="136" t="s">
        <v>141</v>
      </c>
      <c r="K28"/>
      <c r="L28"/>
    </row>
    <row r="29" spans="1:19" ht="11.25" customHeight="1">
      <c r="A29" s="269" t="s">
        <v>139</v>
      </c>
      <c r="B29"/>
      <c r="C29"/>
      <c r="D29"/>
      <c r="E29"/>
      <c r="F29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9" s="10" customFormat="1" ht="14.25" customHeight="1">
      <c r="A30" s="35">
        <v>2</v>
      </c>
      <c r="B30" s="35"/>
      <c r="C30" s="40"/>
      <c r="D30" s="46"/>
      <c r="E30" s="35"/>
      <c r="F30" s="53"/>
      <c r="G30" s="46" t="s">
        <v>9</v>
      </c>
      <c r="H30" s="145">
        <v>1</v>
      </c>
      <c r="I30" s="74">
        <f>SUM(I31+I42+I61+I82+I89+I109+I131+I150+I160)</f>
        <v>526000</v>
      </c>
      <c r="J30" s="74">
        <f>SUM(J31+J42+J61+J82+J89+J109+J131+J150+J160)</f>
        <v>115600</v>
      </c>
      <c r="K30" s="75">
        <f>SUM(K31+K42+K61+K82+K89+K109+K131+K150+K160)</f>
        <v>89715</v>
      </c>
      <c r="L30" s="74">
        <f>SUM(L31+L42+L61+L82+L89+L109+L131+L150+L160)</f>
        <v>0</v>
      </c>
    </row>
    <row r="31" spans="1:19" ht="16.5" customHeight="1">
      <c r="A31" s="35">
        <v>2</v>
      </c>
      <c r="B31" s="57">
        <v>1</v>
      </c>
      <c r="C31" s="41"/>
      <c r="D31" s="47"/>
      <c r="E31" s="36"/>
      <c r="F31" s="29"/>
      <c r="G31" s="52" t="s">
        <v>14</v>
      </c>
      <c r="H31" s="145">
        <v>2</v>
      </c>
      <c r="I31" s="74">
        <f>SUM(I32+I38)</f>
        <v>498600</v>
      </c>
      <c r="J31" s="74">
        <f>SUM(J32+J38)</f>
        <v>104700</v>
      </c>
      <c r="K31" s="76">
        <f>SUM(K32+K38)</f>
        <v>89400</v>
      </c>
      <c r="L31" s="77">
        <f>SUM(L32+L38)</f>
        <v>0</v>
      </c>
    </row>
    <row r="32" spans="1:19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168" t="s">
        <v>15</v>
      </c>
      <c r="H32" s="145">
        <v>3</v>
      </c>
      <c r="I32" s="89">
        <f>SUM(I33)</f>
        <v>488800</v>
      </c>
      <c r="J32" s="89">
        <f t="shared" ref="J32:L34" si="0">SUM(J33)</f>
        <v>102600</v>
      </c>
      <c r="K32" s="91">
        <f t="shared" si="0"/>
        <v>88000</v>
      </c>
      <c r="L32" s="89">
        <f t="shared" si="0"/>
        <v>0</v>
      </c>
      <c r="Q32" s="257"/>
      <c r="R32"/>
    </row>
    <row r="33" spans="1:19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45" t="s">
        <v>15</v>
      </c>
      <c r="H33" s="145">
        <v>4</v>
      </c>
      <c r="I33" s="74">
        <f>SUM(I34+I36)</f>
        <v>488800</v>
      </c>
      <c r="J33" s="74">
        <f t="shared" si="0"/>
        <v>102600</v>
      </c>
      <c r="K33" s="74">
        <f t="shared" si="0"/>
        <v>88000</v>
      </c>
      <c r="L33" s="74">
        <f t="shared" si="0"/>
        <v>0</v>
      </c>
      <c r="Q33" s="257"/>
      <c r="R33" s="257"/>
    </row>
    <row r="34" spans="1:19" ht="14.25" customHeight="1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45" t="s">
        <v>84</v>
      </c>
      <c r="H34" s="145">
        <v>5</v>
      </c>
      <c r="I34" s="91">
        <f>SUM(I35)</f>
        <v>488800</v>
      </c>
      <c r="J34" s="91">
        <f t="shared" si="0"/>
        <v>102600</v>
      </c>
      <c r="K34" s="91">
        <f t="shared" si="0"/>
        <v>88000</v>
      </c>
      <c r="L34" s="91">
        <f t="shared" si="0"/>
        <v>0</v>
      </c>
      <c r="Q34" s="257"/>
      <c r="R34" s="257"/>
    </row>
    <row r="35" spans="1:19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45" t="s">
        <v>84</v>
      </c>
      <c r="H35" s="145">
        <v>6</v>
      </c>
      <c r="I35" s="78">
        <v>488800</v>
      </c>
      <c r="J35" s="80">
        <v>102600</v>
      </c>
      <c r="K35" s="80">
        <v>88000</v>
      </c>
      <c r="L35" s="80"/>
      <c r="Q35" s="257"/>
      <c r="R35" s="257"/>
    </row>
    <row r="36" spans="1:19" ht="12.75" customHeight="1">
      <c r="A36" s="27">
        <v>2</v>
      </c>
      <c r="B36" s="26">
        <v>1</v>
      </c>
      <c r="C36" s="37">
        <v>1</v>
      </c>
      <c r="D36" s="45">
        <v>1</v>
      </c>
      <c r="E36" s="26">
        <v>2</v>
      </c>
      <c r="F36" s="31"/>
      <c r="G36" s="45" t="s">
        <v>16</v>
      </c>
      <c r="H36" s="145">
        <v>7</v>
      </c>
      <c r="I36" s="91">
        <f>I37</f>
        <v>0</v>
      </c>
      <c r="J36" s="91">
        <f t="shared" ref="J36:L36" si="1">J37</f>
        <v>0</v>
      </c>
      <c r="K36" s="91">
        <f>K37</f>
        <v>0</v>
      </c>
      <c r="L36" s="91">
        <f t="shared" si="1"/>
        <v>0</v>
      </c>
      <c r="Q36" s="257"/>
      <c r="R36" s="257"/>
    </row>
    <row r="37" spans="1:19" ht="12.75" customHeight="1">
      <c r="A37" s="27">
        <v>2</v>
      </c>
      <c r="B37" s="26">
        <v>1</v>
      </c>
      <c r="C37" s="37">
        <v>1</v>
      </c>
      <c r="D37" s="45">
        <v>1</v>
      </c>
      <c r="E37" s="26">
        <v>2</v>
      </c>
      <c r="F37" s="31">
        <v>1</v>
      </c>
      <c r="G37" s="45" t="s">
        <v>16</v>
      </c>
      <c r="H37" s="145">
        <v>8</v>
      </c>
      <c r="I37" s="80"/>
      <c r="J37" s="81"/>
      <c r="K37" s="80"/>
      <c r="L37" s="81"/>
      <c r="Q37" s="257"/>
      <c r="R37" s="257"/>
    </row>
    <row r="38" spans="1:19" ht="13.5" customHeight="1">
      <c r="A38" s="27">
        <v>2</v>
      </c>
      <c r="B38" s="26">
        <v>1</v>
      </c>
      <c r="C38" s="37">
        <v>2</v>
      </c>
      <c r="D38" s="45"/>
      <c r="E38" s="26"/>
      <c r="F38" s="31"/>
      <c r="G38" s="168" t="s">
        <v>85</v>
      </c>
      <c r="H38" s="145">
        <v>9</v>
      </c>
      <c r="I38" s="91">
        <f>I39</f>
        <v>9800</v>
      </c>
      <c r="J38" s="89">
        <f t="shared" ref="J38:L39" si="2">J39</f>
        <v>2100</v>
      </c>
      <c r="K38" s="91">
        <f t="shared" si="2"/>
        <v>1400</v>
      </c>
      <c r="L38" s="89">
        <f t="shared" si="2"/>
        <v>0</v>
      </c>
      <c r="Q38" s="257"/>
      <c r="R38" s="257"/>
    </row>
    <row r="39" spans="1:19" ht="15.75">
      <c r="A39" s="27">
        <v>2</v>
      </c>
      <c r="B39" s="26">
        <v>1</v>
      </c>
      <c r="C39" s="37">
        <v>2</v>
      </c>
      <c r="D39" s="45">
        <v>1</v>
      </c>
      <c r="E39" s="26"/>
      <c r="F39" s="31"/>
      <c r="G39" s="45" t="s">
        <v>85</v>
      </c>
      <c r="H39" s="145">
        <v>10</v>
      </c>
      <c r="I39" s="91">
        <f>I40</f>
        <v>9800</v>
      </c>
      <c r="J39" s="89">
        <f t="shared" si="2"/>
        <v>2100</v>
      </c>
      <c r="K39" s="89">
        <f t="shared" si="2"/>
        <v>1400</v>
      </c>
      <c r="L39" s="89">
        <f t="shared" si="2"/>
        <v>0</v>
      </c>
      <c r="Q39" s="257"/>
      <c r="R39"/>
    </row>
    <row r="40" spans="1:19" ht="13.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/>
      <c r="G40" s="45" t="s">
        <v>85</v>
      </c>
      <c r="H40" s="145">
        <v>11</v>
      </c>
      <c r="I40" s="89">
        <f>I41</f>
        <v>9800</v>
      </c>
      <c r="J40" s="89">
        <f>J41</f>
        <v>2100</v>
      </c>
      <c r="K40" s="89">
        <f>K41</f>
        <v>1400</v>
      </c>
      <c r="L40" s="89">
        <f>L41</f>
        <v>0</v>
      </c>
      <c r="Q40" s="257"/>
      <c r="R40" s="257"/>
    </row>
    <row r="41" spans="1:19" ht="14.25" customHeight="1">
      <c r="A41" s="27">
        <v>2</v>
      </c>
      <c r="B41" s="26">
        <v>1</v>
      </c>
      <c r="C41" s="37">
        <v>2</v>
      </c>
      <c r="D41" s="45">
        <v>1</v>
      </c>
      <c r="E41" s="26">
        <v>1</v>
      </c>
      <c r="F41" s="31">
        <v>1</v>
      </c>
      <c r="G41" s="45" t="s">
        <v>85</v>
      </c>
      <c r="H41" s="145">
        <v>12</v>
      </c>
      <c r="I41" s="81">
        <v>9800</v>
      </c>
      <c r="J41" s="80">
        <v>2100</v>
      </c>
      <c r="K41" s="80">
        <v>1400</v>
      </c>
      <c r="L41" s="80"/>
      <c r="Q41" s="257"/>
      <c r="R41" s="257"/>
    </row>
    <row r="42" spans="1:19" ht="26.25" customHeight="1">
      <c r="A42" s="28">
        <v>2</v>
      </c>
      <c r="B42" s="59">
        <v>2</v>
      </c>
      <c r="C42" s="41"/>
      <c r="D42" s="47"/>
      <c r="E42" s="36"/>
      <c r="F42" s="29"/>
      <c r="G42" s="52" t="s">
        <v>732</v>
      </c>
      <c r="H42" s="145">
        <v>13</v>
      </c>
      <c r="I42" s="82">
        <f>I43</f>
        <v>17200</v>
      </c>
      <c r="J42" s="83">
        <f t="shared" ref="J42:L44" si="3">J43</f>
        <v>8900</v>
      </c>
      <c r="K42" s="82">
        <f t="shared" si="3"/>
        <v>100</v>
      </c>
      <c r="L42" s="82">
        <f t="shared" si="3"/>
        <v>0</v>
      </c>
    </row>
    <row r="43" spans="1:19" ht="27" customHeight="1">
      <c r="A43" s="27">
        <v>2</v>
      </c>
      <c r="B43" s="26">
        <v>2</v>
      </c>
      <c r="C43" s="37">
        <v>1</v>
      </c>
      <c r="D43" s="45"/>
      <c r="E43" s="26"/>
      <c r="F43" s="31"/>
      <c r="G43" s="167" t="s">
        <v>732</v>
      </c>
      <c r="H43" s="145">
        <v>14</v>
      </c>
      <c r="I43" s="89">
        <f>I44</f>
        <v>17200</v>
      </c>
      <c r="J43" s="91">
        <f t="shared" si="3"/>
        <v>8900</v>
      </c>
      <c r="K43" s="89">
        <f t="shared" si="3"/>
        <v>100</v>
      </c>
      <c r="L43" s="91">
        <f t="shared" si="3"/>
        <v>0</v>
      </c>
      <c r="Q43" s="257"/>
      <c r="R43"/>
      <c r="S43" s="257"/>
    </row>
    <row r="44" spans="1:19" ht="15.75">
      <c r="A44" s="27">
        <v>2</v>
      </c>
      <c r="B44" s="26">
        <v>2</v>
      </c>
      <c r="C44" s="37">
        <v>1</v>
      </c>
      <c r="D44" s="45">
        <v>1</v>
      </c>
      <c r="E44" s="26"/>
      <c r="F44" s="31"/>
      <c r="G44" s="167" t="s">
        <v>732</v>
      </c>
      <c r="H44" s="145">
        <v>15</v>
      </c>
      <c r="I44" s="89">
        <f>I45</f>
        <v>17200</v>
      </c>
      <c r="J44" s="91">
        <f t="shared" si="3"/>
        <v>8900</v>
      </c>
      <c r="K44" s="104">
        <f t="shared" si="3"/>
        <v>100</v>
      </c>
      <c r="L44" s="104">
        <f t="shared" si="3"/>
        <v>0</v>
      </c>
      <c r="Q44" s="257"/>
      <c r="R44" s="257"/>
      <c r="S44"/>
    </row>
    <row r="45" spans="1:19" ht="24.75" customHeight="1">
      <c r="A45" s="30">
        <v>2</v>
      </c>
      <c r="B45" s="34">
        <v>2</v>
      </c>
      <c r="C45" s="39">
        <v>1</v>
      </c>
      <c r="D45" s="9">
        <v>1</v>
      </c>
      <c r="E45" s="34">
        <v>1</v>
      </c>
      <c r="F45" s="54"/>
      <c r="G45" s="167" t="s">
        <v>732</v>
      </c>
      <c r="H45" s="145">
        <v>16</v>
      </c>
      <c r="I45" s="105">
        <f>SUM(I46:I60)</f>
        <v>17200</v>
      </c>
      <c r="J45" s="105">
        <f>SUM(J46:J60)</f>
        <v>8900</v>
      </c>
      <c r="K45" s="107">
        <f>SUM(K46:K60)</f>
        <v>100</v>
      </c>
      <c r="L45" s="107">
        <f>SUM(L46:L60)</f>
        <v>0</v>
      </c>
      <c r="Q45" s="257"/>
      <c r="R45" s="257"/>
      <c r="S45"/>
    </row>
    <row r="46" spans="1:19" ht="15.75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2">
        <v>1</v>
      </c>
      <c r="G46" s="45" t="s">
        <v>667</v>
      </c>
      <c r="H46" s="145">
        <v>17</v>
      </c>
      <c r="I46" s="80"/>
      <c r="J46" s="80"/>
      <c r="K46" s="80"/>
      <c r="L46" s="80"/>
      <c r="Q46" s="257"/>
      <c r="R46" s="257"/>
      <c r="S46"/>
    </row>
    <row r="47" spans="1:19" ht="26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2</v>
      </c>
      <c r="G47" s="45" t="s">
        <v>733</v>
      </c>
      <c r="H47" s="145">
        <v>18</v>
      </c>
      <c r="I47" s="80"/>
      <c r="J47" s="80"/>
      <c r="K47" s="80"/>
      <c r="L47" s="80"/>
      <c r="Q47" s="257"/>
      <c r="R47" s="257"/>
      <c r="S47"/>
    </row>
    <row r="48" spans="1:19" ht="26.2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5</v>
      </c>
      <c r="G48" s="45" t="s">
        <v>734</v>
      </c>
      <c r="H48" s="145">
        <v>19</v>
      </c>
      <c r="I48" s="80"/>
      <c r="J48" s="80"/>
      <c r="K48" s="80"/>
      <c r="L48" s="80"/>
      <c r="Q48" s="257"/>
      <c r="R48" s="257"/>
      <c r="S48"/>
    </row>
    <row r="49" spans="1:19" ht="27" customHeight="1">
      <c r="A49" s="27">
        <v>2</v>
      </c>
      <c r="B49" s="26">
        <v>2</v>
      </c>
      <c r="C49" s="37">
        <v>1</v>
      </c>
      <c r="D49" s="45">
        <v>1</v>
      </c>
      <c r="E49" s="26">
        <v>1</v>
      </c>
      <c r="F49" s="31">
        <v>6</v>
      </c>
      <c r="G49" s="45" t="s">
        <v>696</v>
      </c>
      <c r="H49" s="145">
        <v>20</v>
      </c>
      <c r="I49" s="80"/>
      <c r="J49" s="80"/>
      <c r="K49" s="80"/>
      <c r="L49" s="80"/>
      <c r="Q49" s="257"/>
      <c r="R49" s="257"/>
      <c r="S49"/>
    </row>
    <row r="50" spans="1:19" ht="26.25" customHeight="1">
      <c r="A50" s="48">
        <v>2</v>
      </c>
      <c r="B50" s="36">
        <v>2</v>
      </c>
      <c r="C50" s="41">
        <v>1</v>
      </c>
      <c r="D50" s="47">
        <v>1</v>
      </c>
      <c r="E50" s="36">
        <v>1</v>
      </c>
      <c r="F50" s="29">
        <v>7</v>
      </c>
      <c r="G50" s="47" t="s">
        <v>735</v>
      </c>
      <c r="H50" s="145">
        <v>21</v>
      </c>
      <c r="I50" s="80"/>
      <c r="J50" s="80"/>
      <c r="K50" s="80"/>
      <c r="L50" s="80"/>
      <c r="Q50" s="257"/>
      <c r="R50" s="257"/>
      <c r="S50"/>
    </row>
    <row r="51" spans="1:19" ht="12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11</v>
      </c>
      <c r="G51" s="45" t="s">
        <v>672</v>
      </c>
      <c r="H51" s="145">
        <v>22</v>
      </c>
      <c r="I51" s="81"/>
      <c r="J51" s="80"/>
      <c r="K51" s="80"/>
      <c r="L51" s="80"/>
      <c r="Q51" s="257"/>
      <c r="R51" s="257"/>
      <c r="S51"/>
    </row>
    <row r="52" spans="1:19" ht="15.75" customHeight="1">
      <c r="A52" s="30">
        <v>2</v>
      </c>
      <c r="B52" s="49">
        <v>2</v>
      </c>
      <c r="C52" s="50">
        <v>1</v>
      </c>
      <c r="D52" s="50">
        <v>1</v>
      </c>
      <c r="E52" s="50">
        <v>1</v>
      </c>
      <c r="F52" s="55">
        <v>12</v>
      </c>
      <c r="G52" s="170" t="s">
        <v>673</v>
      </c>
      <c r="H52" s="145">
        <v>23</v>
      </c>
      <c r="I52" s="84"/>
      <c r="J52" s="80"/>
      <c r="K52" s="80"/>
      <c r="L52" s="80"/>
      <c r="Q52" s="257"/>
      <c r="R52" s="257"/>
      <c r="S52"/>
    </row>
    <row r="53" spans="1:19" ht="25.5">
      <c r="A53" s="27">
        <v>2</v>
      </c>
      <c r="B53" s="26">
        <v>2</v>
      </c>
      <c r="C53" s="37">
        <v>1</v>
      </c>
      <c r="D53" s="37">
        <v>1</v>
      </c>
      <c r="E53" s="37">
        <v>1</v>
      </c>
      <c r="F53" s="31">
        <v>14</v>
      </c>
      <c r="G53" s="262" t="s">
        <v>674</v>
      </c>
      <c r="H53" s="145">
        <v>24</v>
      </c>
      <c r="I53" s="81"/>
      <c r="J53" s="81"/>
      <c r="K53" s="81"/>
      <c r="L53" s="81"/>
      <c r="Q53" s="257"/>
      <c r="R53" s="257"/>
      <c r="S53"/>
    </row>
    <row r="54" spans="1:19" ht="27.75" customHeight="1">
      <c r="A54" s="27">
        <v>2</v>
      </c>
      <c r="B54" s="26">
        <v>2</v>
      </c>
      <c r="C54" s="37">
        <v>1</v>
      </c>
      <c r="D54" s="37">
        <v>1</v>
      </c>
      <c r="E54" s="37">
        <v>1</v>
      </c>
      <c r="F54" s="31">
        <v>15</v>
      </c>
      <c r="G54" s="168" t="s">
        <v>736</v>
      </c>
      <c r="H54" s="145">
        <v>25</v>
      </c>
      <c r="I54" s="81"/>
      <c r="J54" s="80"/>
      <c r="K54" s="80"/>
      <c r="L54" s="80"/>
      <c r="Q54" s="257"/>
      <c r="R54" s="257"/>
      <c r="S54"/>
    </row>
    <row r="55" spans="1:19" ht="15.7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16</v>
      </c>
      <c r="G55" s="45" t="s">
        <v>676</v>
      </c>
      <c r="H55" s="145">
        <v>26</v>
      </c>
      <c r="I55" s="81">
        <v>3500</v>
      </c>
      <c r="J55" s="80">
        <v>3500</v>
      </c>
      <c r="K55" s="80">
        <v>0</v>
      </c>
      <c r="L55" s="80"/>
      <c r="Q55" s="257"/>
      <c r="R55" s="257"/>
      <c r="S55"/>
    </row>
    <row r="56" spans="1:19" ht="27.75" customHeight="1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17</v>
      </c>
      <c r="G56" s="45" t="s">
        <v>697</v>
      </c>
      <c r="H56" s="145">
        <v>27</v>
      </c>
      <c r="I56" s="81"/>
      <c r="J56" s="81"/>
      <c r="K56" s="81"/>
      <c r="L56" s="81"/>
      <c r="Q56" s="257"/>
      <c r="R56" s="257"/>
      <c r="S56"/>
    </row>
    <row r="57" spans="1:19" ht="14.25" customHeight="1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20</v>
      </c>
      <c r="G57" s="45" t="s">
        <v>698</v>
      </c>
      <c r="H57" s="145">
        <v>28</v>
      </c>
      <c r="I57" s="81"/>
      <c r="J57" s="80"/>
      <c r="K57" s="80"/>
      <c r="L57" s="80"/>
      <c r="Q57" s="257"/>
      <c r="R57" s="257"/>
      <c r="S57"/>
    </row>
    <row r="58" spans="1:19" ht="27.75" customHeight="1">
      <c r="A58" s="172">
        <v>2</v>
      </c>
      <c r="B58" s="65">
        <v>2</v>
      </c>
      <c r="C58" s="64">
        <v>1</v>
      </c>
      <c r="D58" s="64">
        <v>1</v>
      </c>
      <c r="E58" s="64">
        <v>1</v>
      </c>
      <c r="F58" s="247">
        <v>21</v>
      </c>
      <c r="G58" s="168" t="s">
        <v>699</v>
      </c>
      <c r="H58" s="145">
        <v>29</v>
      </c>
      <c r="I58" s="81">
        <v>2600</v>
      </c>
      <c r="J58" s="80">
        <v>2600</v>
      </c>
      <c r="K58" s="80">
        <v>100</v>
      </c>
      <c r="L58" s="80"/>
      <c r="Q58" s="257"/>
      <c r="R58" s="257"/>
      <c r="S58"/>
    </row>
    <row r="59" spans="1:19" ht="12" customHeight="1">
      <c r="A59" s="172">
        <v>2</v>
      </c>
      <c r="B59" s="65">
        <v>2</v>
      </c>
      <c r="C59" s="64">
        <v>1</v>
      </c>
      <c r="D59" s="64">
        <v>1</v>
      </c>
      <c r="E59" s="64">
        <v>1</v>
      </c>
      <c r="F59" s="247">
        <v>22</v>
      </c>
      <c r="G59" s="168" t="s">
        <v>680</v>
      </c>
      <c r="H59" s="145">
        <v>30</v>
      </c>
      <c r="I59" s="81"/>
      <c r="J59" s="80"/>
      <c r="K59" s="80"/>
      <c r="L59" s="80"/>
      <c r="Q59" s="257"/>
      <c r="R59" s="257"/>
      <c r="S59"/>
    </row>
    <row r="60" spans="1:19" ht="1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30</v>
      </c>
      <c r="G60" s="168" t="s">
        <v>700</v>
      </c>
      <c r="H60" s="145">
        <v>31</v>
      </c>
      <c r="I60" s="81">
        <v>11100</v>
      </c>
      <c r="J60" s="80">
        <v>2800</v>
      </c>
      <c r="K60" s="80">
        <v>0</v>
      </c>
      <c r="L60" s="80"/>
      <c r="Q60" s="257"/>
      <c r="R60" s="257"/>
      <c r="S60"/>
    </row>
    <row r="61" spans="1:19" ht="14.25" customHeight="1">
      <c r="A61" s="100">
        <v>2</v>
      </c>
      <c r="B61" s="101">
        <v>3</v>
      </c>
      <c r="C61" s="57"/>
      <c r="D61" s="41"/>
      <c r="E61" s="41"/>
      <c r="F61" s="29"/>
      <c r="G61" s="103" t="s">
        <v>563</v>
      </c>
      <c r="H61" s="145">
        <v>32</v>
      </c>
      <c r="I61" s="86">
        <f>I62</f>
        <v>0</v>
      </c>
      <c r="J61" s="86">
        <f t="shared" ref="J61:L61" si="4">J62</f>
        <v>0</v>
      </c>
      <c r="K61" s="86">
        <f t="shared" si="4"/>
        <v>0</v>
      </c>
      <c r="L61" s="86">
        <f t="shared" si="4"/>
        <v>0</v>
      </c>
    </row>
    <row r="62" spans="1:19" ht="13.5" customHeight="1">
      <c r="A62" s="27">
        <v>2</v>
      </c>
      <c r="B62" s="26">
        <v>3</v>
      </c>
      <c r="C62" s="37">
        <v>1</v>
      </c>
      <c r="D62" s="37"/>
      <c r="E62" s="37"/>
      <c r="F62" s="31"/>
      <c r="G62" s="168" t="s">
        <v>30</v>
      </c>
      <c r="H62" s="145">
        <v>33</v>
      </c>
      <c r="I62" s="89">
        <f>SUM(I63+I68+I73)</f>
        <v>0</v>
      </c>
      <c r="J62" s="90">
        <f>SUM(J63+J68+J73)</f>
        <v>0</v>
      </c>
      <c r="K62" s="91">
        <f>SUM(K63+K68+K73)</f>
        <v>0</v>
      </c>
      <c r="L62" s="89">
        <f>SUM(L63+L68+L73)</f>
        <v>0</v>
      </c>
      <c r="Q62" s="257"/>
      <c r="R62"/>
      <c r="S62" s="257"/>
    </row>
    <row r="63" spans="1:19" ht="15" customHeight="1">
      <c r="A63" s="27">
        <v>2</v>
      </c>
      <c r="B63" s="26">
        <v>3</v>
      </c>
      <c r="C63" s="37">
        <v>1</v>
      </c>
      <c r="D63" s="37">
        <v>1</v>
      </c>
      <c r="E63" s="37"/>
      <c r="F63" s="31"/>
      <c r="G63" s="168" t="s">
        <v>572</v>
      </c>
      <c r="H63" s="145">
        <v>34</v>
      </c>
      <c r="I63" s="89">
        <f>I64</f>
        <v>0</v>
      </c>
      <c r="J63" s="90">
        <f>J64</f>
        <v>0</v>
      </c>
      <c r="K63" s="91">
        <f>K64</f>
        <v>0</v>
      </c>
      <c r="L63" s="89">
        <f>L64</f>
        <v>0</v>
      </c>
      <c r="Q63" s="257"/>
      <c r="R63" s="257"/>
      <c r="S63"/>
    </row>
    <row r="64" spans="1:19" ht="13.5" customHeight="1">
      <c r="A64" s="27">
        <v>2</v>
      </c>
      <c r="B64" s="26">
        <v>3</v>
      </c>
      <c r="C64" s="37">
        <v>1</v>
      </c>
      <c r="D64" s="37">
        <v>1</v>
      </c>
      <c r="E64" s="37">
        <v>1</v>
      </c>
      <c r="F64" s="31"/>
      <c r="G64" s="168" t="s">
        <v>572</v>
      </c>
      <c r="H64" s="145">
        <v>35</v>
      </c>
      <c r="I64" s="89">
        <f>SUM(I65:I67)</f>
        <v>0</v>
      </c>
      <c r="J64" s="90">
        <f>SUM(J65:J67)</f>
        <v>0</v>
      </c>
      <c r="K64" s="91">
        <f>SUM(K65:K67)</f>
        <v>0</v>
      </c>
      <c r="L64" s="89">
        <f>SUM(L65:L67)</f>
        <v>0</v>
      </c>
      <c r="Q64" s="257"/>
      <c r="R64" s="257"/>
      <c r="S64"/>
    </row>
    <row r="65" spans="1:19" s="8" customFormat="1" ht="25.5" customHeight="1">
      <c r="A65" s="27">
        <v>2</v>
      </c>
      <c r="B65" s="26">
        <v>3</v>
      </c>
      <c r="C65" s="37">
        <v>1</v>
      </c>
      <c r="D65" s="37">
        <v>1</v>
      </c>
      <c r="E65" s="37">
        <v>1</v>
      </c>
      <c r="F65" s="31">
        <v>1</v>
      </c>
      <c r="G65" s="45" t="s">
        <v>10</v>
      </c>
      <c r="H65" s="145">
        <v>36</v>
      </c>
      <c r="I65" s="81"/>
      <c r="J65" s="81"/>
      <c r="K65" s="81"/>
      <c r="L65" s="81"/>
      <c r="Q65" s="257"/>
      <c r="R65" s="257"/>
      <c r="S65"/>
    </row>
    <row r="66" spans="1:19" ht="19.5" customHeight="1">
      <c r="A66" s="27">
        <v>2</v>
      </c>
      <c r="B66" s="36">
        <v>3</v>
      </c>
      <c r="C66" s="41">
        <v>1</v>
      </c>
      <c r="D66" s="41">
        <v>1</v>
      </c>
      <c r="E66" s="41">
        <v>1</v>
      </c>
      <c r="F66" s="29">
        <v>2</v>
      </c>
      <c r="G66" s="47" t="s">
        <v>4</v>
      </c>
      <c r="H66" s="145">
        <v>37</v>
      </c>
      <c r="I66" s="78"/>
      <c r="J66" s="78"/>
      <c r="K66" s="78"/>
      <c r="L66" s="78"/>
      <c r="Q66" s="257"/>
      <c r="R66" s="257"/>
      <c r="S66"/>
    </row>
    <row r="67" spans="1:19" ht="16.5" customHeight="1">
      <c r="A67" s="26">
        <v>2</v>
      </c>
      <c r="B67" s="37">
        <v>3</v>
      </c>
      <c r="C67" s="37">
        <v>1</v>
      </c>
      <c r="D67" s="37">
        <v>1</v>
      </c>
      <c r="E67" s="37">
        <v>1</v>
      </c>
      <c r="F67" s="31">
        <v>3</v>
      </c>
      <c r="G67" s="45" t="s">
        <v>91</v>
      </c>
      <c r="H67" s="145">
        <v>38</v>
      </c>
      <c r="I67" s="81"/>
      <c r="J67" s="81"/>
      <c r="K67" s="81"/>
      <c r="L67" s="81"/>
      <c r="Q67" s="257"/>
      <c r="R67" s="257"/>
      <c r="S67"/>
    </row>
    <row r="68" spans="1:19" ht="29.25" customHeight="1">
      <c r="A68" s="36">
        <v>2</v>
      </c>
      <c r="B68" s="41">
        <v>3</v>
      </c>
      <c r="C68" s="41">
        <v>1</v>
      </c>
      <c r="D68" s="41">
        <v>2</v>
      </c>
      <c r="E68" s="41"/>
      <c r="F68" s="29"/>
      <c r="G68" s="167" t="s">
        <v>573</v>
      </c>
      <c r="H68" s="145">
        <v>39</v>
      </c>
      <c r="I68" s="86">
        <f>I69</f>
        <v>0</v>
      </c>
      <c r="J68" s="87">
        <f>J69</f>
        <v>0</v>
      </c>
      <c r="K68" s="88">
        <f>K69</f>
        <v>0</v>
      </c>
      <c r="L68" s="88">
        <f>L69</f>
        <v>0</v>
      </c>
      <c r="Q68" s="257"/>
      <c r="R68" s="257"/>
      <c r="S68"/>
    </row>
    <row r="69" spans="1:19" ht="27" customHeight="1">
      <c r="A69" s="34">
        <v>2</v>
      </c>
      <c r="B69" s="39">
        <v>3</v>
      </c>
      <c r="C69" s="39">
        <v>1</v>
      </c>
      <c r="D69" s="39">
        <v>2</v>
      </c>
      <c r="E69" s="39">
        <v>1</v>
      </c>
      <c r="F69" s="54"/>
      <c r="G69" s="167" t="s">
        <v>573</v>
      </c>
      <c r="H69" s="145">
        <v>40</v>
      </c>
      <c r="I69" s="104">
        <f>SUM(I70:I72)</f>
        <v>0</v>
      </c>
      <c r="J69" s="108">
        <f>SUM(J70:J72)</f>
        <v>0</v>
      </c>
      <c r="K69" s="109">
        <f>SUM(K70:K72)</f>
        <v>0</v>
      </c>
      <c r="L69" s="91">
        <f>SUM(L70:L72)</f>
        <v>0</v>
      </c>
      <c r="Q69" s="257"/>
      <c r="R69" s="257"/>
      <c r="S69"/>
    </row>
    <row r="70" spans="1:19" s="8" customFormat="1" ht="27" customHeight="1">
      <c r="A70" s="26">
        <v>2</v>
      </c>
      <c r="B70" s="37">
        <v>3</v>
      </c>
      <c r="C70" s="37">
        <v>1</v>
      </c>
      <c r="D70" s="37">
        <v>2</v>
      </c>
      <c r="E70" s="37">
        <v>1</v>
      </c>
      <c r="F70" s="31">
        <v>1</v>
      </c>
      <c r="G70" s="27" t="s">
        <v>10</v>
      </c>
      <c r="H70" s="145">
        <v>41</v>
      </c>
      <c r="I70" s="81"/>
      <c r="J70" s="81"/>
      <c r="K70" s="81"/>
      <c r="L70" s="81"/>
      <c r="Q70" s="257"/>
      <c r="R70" s="257"/>
      <c r="S70"/>
    </row>
    <row r="71" spans="1:19" ht="16.5" customHeight="1">
      <c r="A71" s="26">
        <v>2</v>
      </c>
      <c r="B71" s="37">
        <v>3</v>
      </c>
      <c r="C71" s="37">
        <v>1</v>
      </c>
      <c r="D71" s="37">
        <v>2</v>
      </c>
      <c r="E71" s="37">
        <v>1</v>
      </c>
      <c r="F71" s="31">
        <v>2</v>
      </c>
      <c r="G71" s="27" t="s">
        <v>4</v>
      </c>
      <c r="H71" s="145">
        <v>42</v>
      </c>
      <c r="I71" s="81"/>
      <c r="J71" s="81"/>
      <c r="K71" s="81"/>
      <c r="L71" s="81"/>
      <c r="Q71" s="257"/>
      <c r="R71" s="257"/>
      <c r="S71"/>
    </row>
    <row r="72" spans="1:19" ht="15" customHeight="1">
      <c r="A72" s="26">
        <v>2</v>
      </c>
      <c r="B72" s="37">
        <v>3</v>
      </c>
      <c r="C72" s="37">
        <v>1</v>
      </c>
      <c r="D72" s="37">
        <v>2</v>
      </c>
      <c r="E72" s="37">
        <v>1</v>
      </c>
      <c r="F72" s="31">
        <v>3</v>
      </c>
      <c r="G72" s="172" t="s">
        <v>91</v>
      </c>
      <c r="H72" s="145">
        <v>43</v>
      </c>
      <c r="I72" s="81"/>
      <c r="J72" s="81"/>
      <c r="K72" s="81"/>
      <c r="L72" s="81"/>
      <c r="Q72" s="257"/>
      <c r="R72" s="257"/>
      <c r="S72"/>
    </row>
    <row r="73" spans="1:19" ht="27.75" customHeight="1">
      <c r="A73" s="26">
        <v>2</v>
      </c>
      <c r="B73" s="37">
        <v>3</v>
      </c>
      <c r="C73" s="37">
        <v>1</v>
      </c>
      <c r="D73" s="37">
        <v>3</v>
      </c>
      <c r="E73" s="37"/>
      <c r="F73" s="31"/>
      <c r="G73" s="172" t="s">
        <v>577</v>
      </c>
      <c r="H73" s="145">
        <v>44</v>
      </c>
      <c r="I73" s="89">
        <f>I74</f>
        <v>0</v>
      </c>
      <c r="J73" s="90">
        <f>J74</f>
        <v>0</v>
      </c>
      <c r="K73" s="91">
        <f>K74</f>
        <v>0</v>
      </c>
      <c r="L73" s="91">
        <f>L74</f>
        <v>0</v>
      </c>
      <c r="Q73" s="257"/>
      <c r="R73" s="257"/>
      <c r="S73"/>
    </row>
    <row r="74" spans="1:19" ht="26.25" customHeight="1">
      <c r="A74" s="26">
        <v>2</v>
      </c>
      <c r="B74" s="37">
        <v>3</v>
      </c>
      <c r="C74" s="37">
        <v>1</v>
      </c>
      <c r="D74" s="37">
        <v>3</v>
      </c>
      <c r="E74" s="37">
        <v>1</v>
      </c>
      <c r="F74" s="31"/>
      <c r="G74" s="172" t="s">
        <v>578</v>
      </c>
      <c r="H74" s="145">
        <v>45</v>
      </c>
      <c r="I74" s="89">
        <f>SUM(I75:I77)</f>
        <v>0</v>
      </c>
      <c r="J74" s="90">
        <f>SUM(J75:J77)</f>
        <v>0</v>
      </c>
      <c r="K74" s="91">
        <f>SUM(K75:K77)</f>
        <v>0</v>
      </c>
      <c r="L74" s="91">
        <f>SUM(L75:L77)</f>
        <v>0</v>
      </c>
      <c r="Q74" s="257"/>
      <c r="R74" s="257"/>
      <c r="S74"/>
    </row>
    <row r="75" spans="1:19" ht="15" customHeight="1">
      <c r="A75" s="36">
        <v>2</v>
      </c>
      <c r="B75" s="41">
        <v>3</v>
      </c>
      <c r="C75" s="41">
        <v>1</v>
      </c>
      <c r="D75" s="41">
        <v>3</v>
      </c>
      <c r="E75" s="41">
        <v>1</v>
      </c>
      <c r="F75" s="29">
        <v>1</v>
      </c>
      <c r="G75" s="263" t="s">
        <v>574</v>
      </c>
      <c r="H75" s="145">
        <v>46</v>
      </c>
      <c r="I75" s="78"/>
      <c r="J75" s="78"/>
      <c r="K75" s="78"/>
      <c r="L75" s="78"/>
      <c r="Q75" s="257"/>
      <c r="R75" s="257"/>
      <c r="S75"/>
    </row>
    <row r="76" spans="1:19" ht="16.5" customHeight="1">
      <c r="A76" s="26">
        <v>2</v>
      </c>
      <c r="B76" s="37">
        <v>3</v>
      </c>
      <c r="C76" s="37">
        <v>1</v>
      </c>
      <c r="D76" s="37">
        <v>3</v>
      </c>
      <c r="E76" s="37">
        <v>1</v>
      </c>
      <c r="F76" s="31">
        <v>2</v>
      </c>
      <c r="G76" s="172" t="s">
        <v>575</v>
      </c>
      <c r="H76" s="145">
        <v>47</v>
      </c>
      <c r="I76" s="81"/>
      <c r="J76" s="81"/>
      <c r="K76" s="81"/>
      <c r="L76" s="81"/>
      <c r="Q76" s="257"/>
      <c r="R76" s="257"/>
      <c r="S76"/>
    </row>
    <row r="77" spans="1:19" ht="17.25" customHeight="1">
      <c r="A77" s="36">
        <v>2</v>
      </c>
      <c r="B77" s="41">
        <v>3</v>
      </c>
      <c r="C77" s="41">
        <v>1</v>
      </c>
      <c r="D77" s="41">
        <v>3</v>
      </c>
      <c r="E77" s="41">
        <v>1</v>
      </c>
      <c r="F77" s="29">
        <v>3</v>
      </c>
      <c r="G77" s="263" t="s">
        <v>576</v>
      </c>
      <c r="H77" s="145">
        <v>48</v>
      </c>
      <c r="I77" s="78"/>
      <c r="J77" s="78"/>
      <c r="K77" s="78"/>
      <c r="L77" s="78"/>
      <c r="Q77" s="257"/>
      <c r="R77" s="257"/>
      <c r="S77"/>
    </row>
    <row r="78" spans="1:19" ht="12.75" customHeight="1">
      <c r="A78" s="36">
        <v>2</v>
      </c>
      <c r="B78" s="41">
        <v>3</v>
      </c>
      <c r="C78" s="41">
        <v>2</v>
      </c>
      <c r="D78" s="41"/>
      <c r="E78" s="41"/>
      <c r="F78" s="29"/>
      <c r="G78" s="263" t="s">
        <v>683</v>
      </c>
      <c r="H78" s="145">
        <v>49</v>
      </c>
      <c r="I78" s="89">
        <f>I79</f>
        <v>0</v>
      </c>
      <c r="J78" s="89">
        <f t="shared" ref="J78:L79" si="5">J79</f>
        <v>0</v>
      </c>
      <c r="K78" s="89">
        <f t="shared" si="5"/>
        <v>0</v>
      </c>
      <c r="L78" s="89">
        <f t="shared" si="5"/>
        <v>0</v>
      </c>
    </row>
    <row r="79" spans="1:19" ht="12" customHeight="1">
      <c r="A79" s="36">
        <v>2</v>
      </c>
      <c r="B79" s="41">
        <v>3</v>
      </c>
      <c r="C79" s="41">
        <v>2</v>
      </c>
      <c r="D79" s="41">
        <v>1</v>
      </c>
      <c r="E79" s="41"/>
      <c r="F79" s="29"/>
      <c r="G79" s="263" t="s">
        <v>683</v>
      </c>
      <c r="H79" s="145">
        <v>50</v>
      </c>
      <c r="I79" s="89">
        <f>I80</f>
        <v>0</v>
      </c>
      <c r="J79" s="89">
        <f t="shared" si="5"/>
        <v>0</v>
      </c>
      <c r="K79" s="89">
        <f t="shared" si="5"/>
        <v>0</v>
      </c>
      <c r="L79" s="89">
        <f t="shared" si="5"/>
        <v>0</v>
      </c>
    </row>
    <row r="80" spans="1:19" ht="15.75" customHeight="1">
      <c r="A80" s="36">
        <v>2</v>
      </c>
      <c r="B80" s="41">
        <v>3</v>
      </c>
      <c r="C80" s="41">
        <v>2</v>
      </c>
      <c r="D80" s="41">
        <v>1</v>
      </c>
      <c r="E80" s="41">
        <v>1</v>
      </c>
      <c r="F80" s="29"/>
      <c r="G80" s="263" t="s">
        <v>683</v>
      </c>
      <c r="H80" s="145">
        <v>51</v>
      </c>
      <c r="I80" s="89">
        <f>SUM(I81)</f>
        <v>0</v>
      </c>
      <c r="J80" s="89">
        <f t="shared" ref="J80:L80" si="6">SUM(J81)</f>
        <v>0</v>
      </c>
      <c r="K80" s="89">
        <f t="shared" si="6"/>
        <v>0</v>
      </c>
      <c r="L80" s="89">
        <f t="shared" si="6"/>
        <v>0</v>
      </c>
    </row>
    <row r="81" spans="1:12" ht="13.5" customHeight="1">
      <c r="A81" s="36">
        <v>2</v>
      </c>
      <c r="B81" s="41">
        <v>3</v>
      </c>
      <c r="C81" s="41">
        <v>2</v>
      </c>
      <c r="D81" s="41">
        <v>1</v>
      </c>
      <c r="E81" s="41">
        <v>1</v>
      </c>
      <c r="F81" s="29">
        <v>1</v>
      </c>
      <c r="G81" s="263" t="s">
        <v>683</v>
      </c>
      <c r="H81" s="145">
        <v>52</v>
      </c>
      <c r="I81" s="81"/>
      <c r="J81" s="81"/>
      <c r="K81" s="81"/>
      <c r="L81" s="81"/>
    </row>
    <row r="82" spans="1:12" ht="16.5" customHeight="1">
      <c r="A82" s="35">
        <v>2</v>
      </c>
      <c r="B82" s="40">
        <v>4</v>
      </c>
      <c r="C82" s="40"/>
      <c r="D82" s="40"/>
      <c r="E82" s="40"/>
      <c r="F82" s="53"/>
      <c r="G82" s="33" t="s">
        <v>36</v>
      </c>
      <c r="H82" s="145">
        <v>53</v>
      </c>
      <c r="I82" s="89">
        <f>I83</f>
        <v>0</v>
      </c>
      <c r="J82" s="90">
        <f t="shared" ref="J82:L84" si="7">J83</f>
        <v>0</v>
      </c>
      <c r="K82" s="91">
        <f t="shared" si="7"/>
        <v>0</v>
      </c>
      <c r="L82" s="91">
        <f t="shared" si="7"/>
        <v>0</v>
      </c>
    </row>
    <row r="83" spans="1:12" ht="15.75" customHeight="1">
      <c r="A83" s="26">
        <v>2</v>
      </c>
      <c r="B83" s="37">
        <v>4</v>
      </c>
      <c r="C83" s="37">
        <v>1</v>
      </c>
      <c r="D83" s="37"/>
      <c r="E83" s="37"/>
      <c r="F83" s="31"/>
      <c r="G83" s="172" t="s">
        <v>94</v>
      </c>
      <c r="H83" s="145">
        <v>54</v>
      </c>
      <c r="I83" s="89">
        <f>I84</f>
        <v>0</v>
      </c>
      <c r="J83" s="90">
        <f t="shared" si="7"/>
        <v>0</v>
      </c>
      <c r="K83" s="91">
        <f t="shared" si="7"/>
        <v>0</v>
      </c>
      <c r="L83" s="91">
        <f t="shared" si="7"/>
        <v>0</v>
      </c>
    </row>
    <row r="84" spans="1:12" ht="17.25" customHeight="1">
      <c r="A84" s="26">
        <v>2</v>
      </c>
      <c r="B84" s="37">
        <v>4</v>
      </c>
      <c r="C84" s="37">
        <v>1</v>
      </c>
      <c r="D84" s="37">
        <v>1</v>
      </c>
      <c r="E84" s="37"/>
      <c r="F84" s="31"/>
      <c r="G84" s="27" t="s">
        <v>94</v>
      </c>
      <c r="H84" s="145">
        <v>55</v>
      </c>
      <c r="I84" s="89">
        <f>I85</f>
        <v>0</v>
      </c>
      <c r="J84" s="90">
        <f t="shared" si="7"/>
        <v>0</v>
      </c>
      <c r="K84" s="91">
        <f t="shared" si="7"/>
        <v>0</v>
      </c>
      <c r="L84" s="91">
        <f t="shared" si="7"/>
        <v>0</v>
      </c>
    </row>
    <row r="85" spans="1:12" ht="18" customHeight="1">
      <c r="A85" s="26">
        <v>2</v>
      </c>
      <c r="B85" s="37">
        <v>4</v>
      </c>
      <c r="C85" s="37">
        <v>1</v>
      </c>
      <c r="D85" s="37">
        <v>1</v>
      </c>
      <c r="E85" s="37">
        <v>1</v>
      </c>
      <c r="F85" s="31"/>
      <c r="G85" s="27" t="s">
        <v>94</v>
      </c>
      <c r="H85" s="145">
        <v>56</v>
      </c>
      <c r="I85" s="89">
        <f>SUM(I86:I88)</f>
        <v>0</v>
      </c>
      <c r="J85" s="90">
        <f>SUM(J86:J88)</f>
        <v>0</v>
      </c>
      <c r="K85" s="91">
        <f>SUM(K86:K88)</f>
        <v>0</v>
      </c>
      <c r="L85" s="91">
        <f>SUM(L86:L88)</f>
        <v>0</v>
      </c>
    </row>
    <row r="86" spans="1:12" ht="14.25" customHeight="1">
      <c r="A86" s="26">
        <v>2</v>
      </c>
      <c r="B86" s="37">
        <v>4</v>
      </c>
      <c r="C86" s="37">
        <v>1</v>
      </c>
      <c r="D86" s="37">
        <v>1</v>
      </c>
      <c r="E86" s="37">
        <v>1</v>
      </c>
      <c r="F86" s="31">
        <v>1</v>
      </c>
      <c r="G86" s="27" t="s">
        <v>37</v>
      </c>
      <c r="H86" s="145">
        <v>57</v>
      </c>
      <c r="I86" s="81"/>
      <c r="J86" s="81"/>
      <c r="K86" s="81"/>
      <c r="L86" s="81"/>
    </row>
    <row r="87" spans="1:12" ht="13.5" customHeight="1">
      <c r="A87" s="26">
        <v>2</v>
      </c>
      <c r="B87" s="26">
        <v>4</v>
      </c>
      <c r="C87" s="26">
        <v>1</v>
      </c>
      <c r="D87" s="37">
        <v>1</v>
      </c>
      <c r="E87" s="37">
        <v>1</v>
      </c>
      <c r="F87" s="25">
        <v>2</v>
      </c>
      <c r="G87" s="45" t="s">
        <v>38</v>
      </c>
      <c r="H87" s="145">
        <v>58</v>
      </c>
      <c r="I87" s="81"/>
      <c r="J87" s="81"/>
      <c r="K87" s="81"/>
      <c r="L87" s="81"/>
    </row>
    <row r="88" spans="1:12">
      <c r="A88" s="26">
        <v>2</v>
      </c>
      <c r="B88" s="37">
        <v>4</v>
      </c>
      <c r="C88" s="26">
        <v>1</v>
      </c>
      <c r="D88" s="37">
        <v>1</v>
      </c>
      <c r="E88" s="37">
        <v>1</v>
      </c>
      <c r="F88" s="25">
        <v>3</v>
      </c>
      <c r="G88" s="45" t="s">
        <v>39</v>
      </c>
      <c r="H88" s="145">
        <v>59</v>
      </c>
      <c r="I88" s="81"/>
      <c r="J88" s="81"/>
      <c r="K88" s="81"/>
      <c r="L88" s="81"/>
    </row>
    <row r="89" spans="1:12">
      <c r="A89" s="35">
        <v>2</v>
      </c>
      <c r="B89" s="40">
        <v>5</v>
      </c>
      <c r="C89" s="35"/>
      <c r="D89" s="40"/>
      <c r="E89" s="40"/>
      <c r="F89" s="43"/>
      <c r="G89" s="46" t="s">
        <v>40</v>
      </c>
      <c r="H89" s="145">
        <v>60</v>
      </c>
      <c r="I89" s="89">
        <f>SUM(I90+I95+I100)</f>
        <v>0</v>
      </c>
      <c r="J89" s="90">
        <f>SUM(J90+J95+J100)</f>
        <v>0</v>
      </c>
      <c r="K89" s="91">
        <f>SUM(K90+K95+K100)</f>
        <v>0</v>
      </c>
      <c r="L89" s="91">
        <f>SUM(L90+L95+L100)</f>
        <v>0</v>
      </c>
    </row>
    <row r="90" spans="1:12">
      <c r="A90" s="36">
        <v>2</v>
      </c>
      <c r="B90" s="41">
        <v>5</v>
      </c>
      <c r="C90" s="36">
        <v>1</v>
      </c>
      <c r="D90" s="41"/>
      <c r="E90" s="41"/>
      <c r="F90" s="44"/>
      <c r="G90" s="167" t="s">
        <v>95</v>
      </c>
      <c r="H90" s="145">
        <v>61</v>
      </c>
      <c r="I90" s="86">
        <f>I91</f>
        <v>0</v>
      </c>
      <c r="J90" s="87">
        <f t="shared" ref="J90:L91" si="8">J91</f>
        <v>0</v>
      </c>
      <c r="K90" s="88">
        <f t="shared" si="8"/>
        <v>0</v>
      </c>
      <c r="L90" s="88">
        <f t="shared" si="8"/>
        <v>0</v>
      </c>
    </row>
    <row r="91" spans="1:12">
      <c r="A91" s="26">
        <v>2</v>
      </c>
      <c r="B91" s="37">
        <v>5</v>
      </c>
      <c r="C91" s="26">
        <v>1</v>
      </c>
      <c r="D91" s="37">
        <v>1</v>
      </c>
      <c r="E91" s="37"/>
      <c r="F91" s="25"/>
      <c r="G91" s="45" t="s">
        <v>95</v>
      </c>
      <c r="H91" s="145">
        <v>62</v>
      </c>
      <c r="I91" s="89">
        <f>I92</f>
        <v>0</v>
      </c>
      <c r="J91" s="90">
        <f t="shared" si="8"/>
        <v>0</v>
      </c>
      <c r="K91" s="91">
        <f t="shared" si="8"/>
        <v>0</v>
      </c>
      <c r="L91" s="91">
        <f t="shared" si="8"/>
        <v>0</v>
      </c>
    </row>
    <row r="92" spans="1:12">
      <c r="A92" s="26">
        <v>2</v>
      </c>
      <c r="B92" s="37">
        <v>5</v>
      </c>
      <c r="C92" s="26">
        <v>1</v>
      </c>
      <c r="D92" s="37">
        <v>1</v>
      </c>
      <c r="E92" s="37">
        <v>1</v>
      </c>
      <c r="F92" s="25"/>
      <c r="G92" s="45" t="s">
        <v>95</v>
      </c>
      <c r="H92" s="145">
        <v>63</v>
      </c>
      <c r="I92" s="89">
        <f>SUM(I93:I94)</f>
        <v>0</v>
      </c>
      <c r="J92" s="90">
        <f>SUM(J93:J94)</f>
        <v>0</v>
      </c>
      <c r="K92" s="91">
        <f>SUM(K93:K94)</f>
        <v>0</v>
      </c>
      <c r="L92" s="91">
        <f>SUM(L93:L94)</f>
        <v>0</v>
      </c>
    </row>
    <row r="93" spans="1:12" ht="25.5">
      <c r="A93" s="26">
        <v>2</v>
      </c>
      <c r="B93" s="37">
        <v>5</v>
      </c>
      <c r="C93" s="26">
        <v>1</v>
      </c>
      <c r="D93" s="37">
        <v>1</v>
      </c>
      <c r="E93" s="37">
        <v>1</v>
      </c>
      <c r="F93" s="25">
        <v>1</v>
      </c>
      <c r="G93" s="168" t="s">
        <v>579</v>
      </c>
      <c r="H93" s="145">
        <v>64</v>
      </c>
      <c r="I93" s="81"/>
      <c r="J93" s="81"/>
      <c r="K93" s="81"/>
      <c r="L93" s="81"/>
    </row>
    <row r="94" spans="1:12" ht="15.75" customHeight="1">
      <c r="A94" s="26">
        <v>2</v>
      </c>
      <c r="B94" s="37">
        <v>5</v>
      </c>
      <c r="C94" s="26">
        <v>1</v>
      </c>
      <c r="D94" s="37">
        <v>1</v>
      </c>
      <c r="E94" s="37">
        <v>1</v>
      </c>
      <c r="F94" s="25">
        <v>2</v>
      </c>
      <c r="G94" s="168" t="s">
        <v>564</v>
      </c>
      <c r="H94" s="145">
        <v>65</v>
      </c>
      <c r="I94" s="81"/>
      <c r="J94" s="81"/>
      <c r="K94" s="81"/>
      <c r="L94" s="81"/>
    </row>
    <row r="95" spans="1:12" ht="12" customHeight="1">
      <c r="A95" s="26">
        <v>2</v>
      </c>
      <c r="B95" s="37">
        <v>5</v>
      </c>
      <c r="C95" s="26">
        <v>2</v>
      </c>
      <c r="D95" s="37"/>
      <c r="E95" s="37"/>
      <c r="F95" s="25"/>
      <c r="G95" s="168" t="s">
        <v>96</v>
      </c>
      <c r="H95" s="145">
        <v>66</v>
      </c>
      <c r="I95" s="89">
        <f>I96</f>
        <v>0</v>
      </c>
      <c r="J95" s="90">
        <f t="shared" ref="J95:L96" si="9">J96</f>
        <v>0</v>
      </c>
      <c r="K95" s="91">
        <f t="shared" si="9"/>
        <v>0</v>
      </c>
      <c r="L95" s="89">
        <f t="shared" si="9"/>
        <v>0</v>
      </c>
    </row>
    <row r="96" spans="1:12" ht="15.75" customHeight="1">
      <c r="A96" s="27">
        <v>2</v>
      </c>
      <c r="B96" s="26">
        <v>5</v>
      </c>
      <c r="C96" s="37">
        <v>2</v>
      </c>
      <c r="D96" s="45">
        <v>1</v>
      </c>
      <c r="E96" s="26"/>
      <c r="F96" s="25"/>
      <c r="G96" s="45" t="s">
        <v>96</v>
      </c>
      <c r="H96" s="145">
        <v>67</v>
      </c>
      <c r="I96" s="89">
        <f>I97</f>
        <v>0</v>
      </c>
      <c r="J96" s="90">
        <f t="shared" si="9"/>
        <v>0</v>
      </c>
      <c r="K96" s="91">
        <f t="shared" si="9"/>
        <v>0</v>
      </c>
      <c r="L96" s="89">
        <f t="shared" si="9"/>
        <v>0</v>
      </c>
    </row>
    <row r="97" spans="1:12" ht="15" customHeight="1">
      <c r="A97" s="27">
        <v>2</v>
      </c>
      <c r="B97" s="26">
        <v>5</v>
      </c>
      <c r="C97" s="37">
        <v>2</v>
      </c>
      <c r="D97" s="45">
        <v>1</v>
      </c>
      <c r="E97" s="26">
        <v>1</v>
      </c>
      <c r="F97" s="25"/>
      <c r="G97" s="45" t="s">
        <v>96</v>
      </c>
      <c r="H97" s="145">
        <v>68</v>
      </c>
      <c r="I97" s="89">
        <f>SUM(I98:I99)</f>
        <v>0</v>
      </c>
      <c r="J97" s="90">
        <f>SUM(J98:J99)</f>
        <v>0</v>
      </c>
      <c r="K97" s="91">
        <f>SUM(K98:K99)</f>
        <v>0</v>
      </c>
      <c r="L97" s="89">
        <f>SUM(L98:L99)</f>
        <v>0</v>
      </c>
    </row>
    <row r="98" spans="1:12" ht="25.5">
      <c r="A98" s="27">
        <v>2</v>
      </c>
      <c r="B98" s="26">
        <v>5</v>
      </c>
      <c r="C98" s="37">
        <v>2</v>
      </c>
      <c r="D98" s="45">
        <v>1</v>
      </c>
      <c r="E98" s="26">
        <v>1</v>
      </c>
      <c r="F98" s="25">
        <v>1</v>
      </c>
      <c r="G98" s="168" t="s">
        <v>580</v>
      </c>
      <c r="H98" s="145">
        <v>69</v>
      </c>
      <c r="I98" s="81"/>
      <c r="J98" s="81"/>
      <c r="K98" s="81"/>
      <c r="L98" s="81"/>
    </row>
    <row r="99" spans="1:12" ht="25.5" customHeight="1">
      <c r="A99" s="27">
        <v>2</v>
      </c>
      <c r="B99" s="26">
        <v>5</v>
      </c>
      <c r="C99" s="37">
        <v>2</v>
      </c>
      <c r="D99" s="45">
        <v>1</v>
      </c>
      <c r="E99" s="26">
        <v>1</v>
      </c>
      <c r="F99" s="25">
        <v>2</v>
      </c>
      <c r="G99" s="168" t="s">
        <v>581</v>
      </c>
      <c r="H99" s="145">
        <v>70</v>
      </c>
      <c r="I99" s="81"/>
      <c r="J99" s="81"/>
      <c r="K99" s="81"/>
      <c r="L99" s="81"/>
    </row>
    <row r="100" spans="1:12" ht="28.5" customHeight="1">
      <c r="A100" s="27">
        <v>2</v>
      </c>
      <c r="B100" s="26">
        <v>5</v>
      </c>
      <c r="C100" s="37">
        <v>3</v>
      </c>
      <c r="D100" s="45"/>
      <c r="E100" s="26"/>
      <c r="F100" s="25"/>
      <c r="G100" s="168" t="s">
        <v>582</v>
      </c>
      <c r="H100" s="145">
        <v>71</v>
      </c>
      <c r="I100" s="89">
        <f>I101</f>
        <v>0</v>
      </c>
      <c r="J100" s="90">
        <f t="shared" ref="J100:L101" si="10">J101</f>
        <v>0</v>
      </c>
      <c r="K100" s="91">
        <f t="shared" si="10"/>
        <v>0</v>
      </c>
      <c r="L100" s="89">
        <f t="shared" si="10"/>
        <v>0</v>
      </c>
    </row>
    <row r="101" spans="1:12" ht="27" customHeight="1">
      <c r="A101" s="27">
        <v>2</v>
      </c>
      <c r="B101" s="26">
        <v>5</v>
      </c>
      <c r="C101" s="37">
        <v>3</v>
      </c>
      <c r="D101" s="45">
        <v>1</v>
      </c>
      <c r="E101" s="26"/>
      <c r="F101" s="25"/>
      <c r="G101" s="168" t="s">
        <v>583</v>
      </c>
      <c r="H101" s="145">
        <v>72</v>
      </c>
      <c r="I101" s="89">
        <f>I102</f>
        <v>0</v>
      </c>
      <c r="J101" s="90">
        <f t="shared" si="10"/>
        <v>0</v>
      </c>
      <c r="K101" s="91">
        <f t="shared" si="10"/>
        <v>0</v>
      </c>
      <c r="L101" s="89">
        <f t="shared" si="10"/>
        <v>0</v>
      </c>
    </row>
    <row r="102" spans="1:12" ht="30" customHeight="1">
      <c r="A102" s="30">
        <v>2</v>
      </c>
      <c r="B102" s="34">
        <v>5</v>
      </c>
      <c r="C102" s="39">
        <v>3</v>
      </c>
      <c r="D102" s="9">
        <v>1</v>
      </c>
      <c r="E102" s="34">
        <v>1</v>
      </c>
      <c r="F102" s="42"/>
      <c r="G102" s="171" t="s">
        <v>583</v>
      </c>
      <c r="H102" s="145">
        <v>73</v>
      </c>
      <c r="I102" s="104">
        <f>SUM(I103:I104)</f>
        <v>0</v>
      </c>
      <c r="J102" s="108">
        <f>SUM(J103:J104)</f>
        <v>0</v>
      </c>
      <c r="K102" s="109">
        <f>SUM(K103:K104)</f>
        <v>0</v>
      </c>
      <c r="L102" s="104">
        <f>SUM(L103:L104)</f>
        <v>0</v>
      </c>
    </row>
    <row r="103" spans="1:12" ht="26.25" customHeight="1">
      <c r="A103" s="27">
        <v>2</v>
      </c>
      <c r="B103" s="26">
        <v>5</v>
      </c>
      <c r="C103" s="37">
        <v>3</v>
      </c>
      <c r="D103" s="45">
        <v>1</v>
      </c>
      <c r="E103" s="26">
        <v>1</v>
      </c>
      <c r="F103" s="25">
        <v>1</v>
      </c>
      <c r="G103" s="168" t="s">
        <v>583</v>
      </c>
      <c r="H103" s="145">
        <v>74</v>
      </c>
      <c r="I103" s="81"/>
      <c r="J103" s="81"/>
      <c r="K103" s="81"/>
      <c r="L103" s="81"/>
    </row>
    <row r="104" spans="1:12" ht="26.25" customHeight="1">
      <c r="A104" s="30">
        <v>2</v>
      </c>
      <c r="B104" s="34">
        <v>5</v>
      </c>
      <c r="C104" s="39">
        <v>3</v>
      </c>
      <c r="D104" s="9">
        <v>1</v>
      </c>
      <c r="E104" s="34">
        <v>1</v>
      </c>
      <c r="F104" s="42">
        <v>2</v>
      </c>
      <c r="G104" s="171" t="s">
        <v>565</v>
      </c>
      <c r="H104" s="145">
        <v>75</v>
      </c>
      <c r="I104" s="81"/>
      <c r="J104" s="81"/>
      <c r="K104" s="81"/>
      <c r="L104" s="81"/>
    </row>
    <row r="105" spans="1:12" ht="27.75" customHeight="1">
      <c r="A105" s="249">
        <v>2</v>
      </c>
      <c r="B105" s="250">
        <v>5</v>
      </c>
      <c r="C105" s="169">
        <v>3</v>
      </c>
      <c r="D105" s="171">
        <v>2</v>
      </c>
      <c r="E105" s="250"/>
      <c r="F105" s="251"/>
      <c r="G105" s="171" t="s">
        <v>212</v>
      </c>
      <c r="H105" s="145">
        <v>76</v>
      </c>
      <c r="I105" s="104">
        <f>I106</f>
        <v>0</v>
      </c>
      <c r="J105" s="104">
        <f t="shared" ref="J105:L105" si="11">J106</f>
        <v>0</v>
      </c>
      <c r="K105" s="104">
        <f t="shared" si="11"/>
        <v>0</v>
      </c>
      <c r="L105" s="104">
        <f t="shared" si="11"/>
        <v>0</v>
      </c>
    </row>
    <row r="106" spans="1:12" ht="25.5" customHeight="1">
      <c r="A106" s="249">
        <v>2</v>
      </c>
      <c r="B106" s="250">
        <v>5</v>
      </c>
      <c r="C106" s="169">
        <v>3</v>
      </c>
      <c r="D106" s="171">
        <v>2</v>
      </c>
      <c r="E106" s="250">
        <v>1</v>
      </c>
      <c r="F106" s="251"/>
      <c r="G106" s="171" t="s">
        <v>212</v>
      </c>
      <c r="H106" s="145">
        <v>77</v>
      </c>
      <c r="I106" s="104">
        <f>SUM(I107:I108)</f>
        <v>0</v>
      </c>
      <c r="J106" s="104">
        <f t="shared" ref="J106:L106" si="12">SUM(J107:J108)</f>
        <v>0</v>
      </c>
      <c r="K106" s="104">
        <f t="shared" si="12"/>
        <v>0</v>
      </c>
      <c r="L106" s="104">
        <f t="shared" si="12"/>
        <v>0</v>
      </c>
    </row>
    <row r="107" spans="1:12" ht="30" customHeight="1">
      <c r="A107" s="249">
        <v>2</v>
      </c>
      <c r="B107" s="250">
        <v>5</v>
      </c>
      <c r="C107" s="169">
        <v>3</v>
      </c>
      <c r="D107" s="171">
        <v>2</v>
      </c>
      <c r="E107" s="250">
        <v>1</v>
      </c>
      <c r="F107" s="251">
        <v>1</v>
      </c>
      <c r="G107" s="171" t="s">
        <v>212</v>
      </c>
      <c r="H107" s="145">
        <v>78</v>
      </c>
      <c r="I107" s="81"/>
      <c r="J107" s="81"/>
      <c r="K107" s="81"/>
      <c r="L107" s="81"/>
    </row>
    <row r="108" spans="1:12" ht="18" customHeight="1">
      <c r="A108" s="249">
        <v>2</v>
      </c>
      <c r="B108" s="250">
        <v>5</v>
      </c>
      <c r="C108" s="169">
        <v>3</v>
      </c>
      <c r="D108" s="171">
        <v>2</v>
      </c>
      <c r="E108" s="250">
        <v>1</v>
      </c>
      <c r="F108" s="251">
        <v>2</v>
      </c>
      <c r="G108" s="171" t="s">
        <v>213</v>
      </c>
      <c r="H108" s="145">
        <v>79</v>
      </c>
      <c r="I108" s="81"/>
      <c r="J108" s="81"/>
      <c r="K108" s="81"/>
      <c r="L108" s="81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02" t="s">
        <v>43</v>
      </c>
      <c r="H109" s="145">
        <v>80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71" t="s">
        <v>98</v>
      </c>
      <c r="H110" s="145">
        <v>81</v>
      </c>
      <c r="I110" s="104">
        <f>I111</f>
        <v>0</v>
      </c>
      <c r="J110" s="108">
        <f t="shared" ref="J110:L111" si="13">J111</f>
        <v>0</v>
      </c>
      <c r="K110" s="109">
        <f t="shared" si="13"/>
        <v>0</v>
      </c>
      <c r="L110" s="104">
        <f t="shared" si="13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45" t="s">
        <v>98</v>
      </c>
      <c r="H111" s="145">
        <v>82</v>
      </c>
      <c r="I111" s="89">
        <f>I112</f>
        <v>0</v>
      </c>
      <c r="J111" s="90">
        <f t="shared" si="13"/>
        <v>0</v>
      </c>
      <c r="K111" s="91">
        <f t="shared" si="13"/>
        <v>0</v>
      </c>
      <c r="L111" s="89">
        <f t="shared" si="13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45" t="s">
        <v>98</v>
      </c>
      <c r="H112" s="145">
        <v>83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45" t="s">
        <v>44</v>
      </c>
      <c r="H113" s="145">
        <v>84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7" t="s">
        <v>99</v>
      </c>
      <c r="H114" s="145">
        <v>85</v>
      </c>
      <c r="I114" s="78"/>
      <c r="J114" s="78"/>
      <c r="K114" s="78"/>
      <c r="L114" s="78"/>
    </row>
    <row r="115" spans="1:12" ht="25.5">
      <c r="A115" s="27">
        <v>2</v>
      </c>
      <c r="B115" s="26">
        <v>6</v>
      </c>
      <c r="C115" s="37">
        <v>2</v>
      </c>
      <c r="D115" s="45"/>
      <c r="E115" s="26"/>
      <c r="F115" s="25"/>
      <c r="G115" s="168" t="s">
        <v>684</v>
      </c>
      <c r="H115" s="145">
        <v>86</v>
      </c>
      <c r="I115" s="89">
        <f>I116</f>
        <v>0</v>
      </c>
      <c r="J115" s="90">
        <f t="shared" ref="J115:L117" si="14">J116</f>
        <v>0</v>
      </c>
      <c r="K115" s="91">
        <f t="shared" si="14"/>
        <v>0</v>
      </c>
      <c r="L115" s="89">
        <f t="shared" si="14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168" t="s">
        <v>684</v>
      </c>
      <c r="H116" s="145">
        <v>87</v>
      </c>
      <c r="I116" s="89">
        <f>I117</f>
        <v>0</v>
      </c>
      <c r="J116" s="90">
        <f t="shared" si="14"/>
        <v>0</v>
      </c>
      <c r="K116" s="91">
        <f t="shared" si="14"/>
        <v>0</v>
      </c>
      <c r="L116" s="89">
        <f t="shared" si="14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168" t="s">
        <v>684</v>
      </c>
      <c r="H117" s="145">
        <v>88</v>
      </c>
      <c r="I117" s="110">
        <f>I118</f>
        <v>0</v>
      </c>
      <c r="J117" s="111">
        <f t="shared" si="14"/>
        <v>0</v>
      </c>
      <c r="K117" s="112">
        <f t="shared" si="14"/>
        <v>0</v>
      </c>
      <c r="L117" s="110">
        <f t="shared" si="14"/>
        <v>0</v>
      </c>
    </row>
    <row r="118" spans="1:12" ht="25.5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168" t="s">
        <v>684</v>
      </c>
      <c r="H118" s="145">
        <v>89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7" t="s">
        <v>45</v>
      </c>
      <c r="H119" s="145">
        <v>90</v>
      </c>
      <c r="I119" s="86">
        <f>I120</f>
        <v>0</v>
      </c>
      <c r="J119" s="87">
        <f t="shared" ref="J119:L121" si="15">J120</f>
        <v>0</v>
      </c>
      <c r="K119" s="88">
        <f t="shared" si="15"/>
        <v>0</v>
      </c>
      <c r="L119" s="86">
        <f t="shared" si="15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45" t="s">
        <v>45</v>
      </c>
      <c r="H120" s="145">
        <v>91</v>
      </c>
      <c r="I120" s="89">
        <f>I121</f>
        <v>0</v>
      </c>
      <c r="J120" s="90">
        <f t="shared" si="15"/>
        <v>0</v>
      </c>
      <c r="K120" s="91">
        <f t="shared" si="15"/>
        <v>0</v>
      </c>
      <c r="L120" s="89">
        <f t="shared" si="15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45" t="s">
        <v>45</v>
      </c>
      <c r="H121" s="145">
        <v>92</v>
      </c>
      <c r="I121" s="89">
        <f>I122</f>
        <v>0</v>
      </c>
      <c r="J121" s="90">
        <f t="shared" si="15"/>
        <v>0</v>
      </c>
      <c r="K121" s="91">
        <f t="shared" si="15"/>
        <v>0</v>
      </c>
      <c r="L121" s="89">
        <f t="shared" si="15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45" t="s">
        <v>45</v>
      </c>
      <c r="H122" s="145">
        <v>93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7" t="s">
        <v>46</v>
      </c>
      <c r="H123" s="145">
        <v>94</v>
      </c>
      <c r="I123" s="86">
        <f>I124</f>
        <v>0</v>
      </c>
      <c r="J123" s="87">
        <f t="shared" ref="J123:L125" si="16">J124</f>
        <v>0</v>
      </c>
      <c r="K123" s="88">
        <f t="shared" si="16"/>
        <v>0</v>
      </c>
      <c r="L123" s="86">
        <f t="shared" si="16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45" t="s">
        <v>46</v>
      </c>
      <c r="H124" s="145">
        <v>95</v>
      </c>
      <c r="I124" s="89">
        <f>I125</f>
        <v>0</v>
      </c>
      <c r="J124" s="90">
        <f t="shared" si="16"/>
        <v>0</v>
      </c>
      <c r="K124" s="91">
        <f t="shared" si="16"/>
        <v>0</v>
      </c>
      <c r="L124" s="89">
        <f t="shared" si="16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45" t="s">
        <v>46</v>
      </c>
      <c r="H125" s="145">
        <v>96</v>
      </c>
      <c r="I125" s="89">
        <f>I126</f>
        <v>0</v>
      </c>
      <c r="J125" s="90">
        <f t="shared" si="16"/>
        <v>0</v>
      </c>
      <c r="K125" s="91">
        <f t="shared" si="16"/>
        <v>0</v>
      </c>
      <c r="L125" s="89">
        <f t="shared" si="16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45" t="s">
        <v>46</v>
      </c>
      <c r="H126" s="145">
        <v>97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584</v>
      </c>
      <c r="H127" s="145">
        <v>98</v>
      </c>
      <c r="I127" s="105">
        <f>I128</f>
        <v>0</v>
      </c>
      <c r="J127" s="106">
        <f t="shared" ref="J127:L129" si="17">J128</f>
        <v>0</v>
      </c>
      <c r="K127" s="107">
        <f t="shared" si="17"/>
        <v>0</v>
      </c>
      <c r="L127" s="105">
        <f t="shared" si="17"/>
        <v>0</v>
      </c>
    </row>
    <row r="128" spans="1:12" ht="29.25" customHeight="1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170" t="s">
        <v>585</v>
      </c>
      <c r="H128" s="145">
        <v>99</v>
      </c>
      <c r="I128" s="89">
        <f>I129</f>
        <v>0</v>
      </c>
      <c r="J128" s="90">
        <f t="shared" si="17"/>
        <v>0</v>
      </c>
      <c r="K128" s="91">
        <f t="shared" si="17"/>
        <v>0</v>
      </c>
      <c r="L128" s="89">
        <f t="shared" si="17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170" t="s">
        <v>584</v>
      </c>
      <c r="H129" s="145">
        <v>100</v>
      </c>
      <c r="I129" s="89">
        <f>I130</f>
        <v>0</v>
      </c>
      <c r="J129" s="90">
        <f t="shared" si="17"/>
        <v>0</v>
      </c>
      <c r="K129" s="91">
        <f t="shared" si="17"/>
        <v>0</v>
      </c>
      <c r="L129" s="89">
        <f t="shared" si="17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170" t="s">
        <v>586</v>
      </c>
      <c r="H130" s="145">
        <v>101</v>
      </c>
      <c r="I130" s="81"/>
      <c r="J130" s="81"/>
      <c r="K130" s="81"/>
      <c r="L130" s="81"/>
    </row>
    <row r="131" spans="1:12" ht="14.25" customHeight="1">
      <c r="A131" s="33">
        <v>2</v>
      </c>
      <c r="B131" s="35">
        <v>7</v>
      </c>
      <c r="C131" s="35"/>
      <c r="D131" s="40"/>
      <c r="E131" s="40"/>
      <c r="F131" s="53"/>
      <c r="G131" s="46" t="s">
        <v>102</v>
      </c>
      <c r="H131" s="145">
        <v>102</v>
      </c>
      <c r="I131" s="91">
        <f>SUM(I132+I137+I145)</f>
        <v>10200</v>
      </c>
      <c r="J131" s="90">
        <f>SUM(J132+J137+J145)</f>
        <v>2000</v>
      </c>
      <c r="K131" s="91">
        <f>SUM(K132+K137+K145)</f>
        <v>215</v>
      </c>
      <c r="L131" s="89">
        <f>SUM(L132+L137+L145)</f>
        <v>0</v>
      </c>
    </row>
    <row r="132" spans="1:12">
      <c r="A132" s="27">
        <v>2</v>
      </c>
      <c r="B132" s="26">
        <v>7</v>
      </c>
      <c r="C132" s="26">
        <v>1</v>
      </c>
      <c r="D132" s="37"/>
      <c r="E132" s="37"/>
      <c r="F132" s="31"/>
      <c r="G132" s="168" t="s">
        <v>103</v>
      </c>
      <c r="H132" s="145">
        <v>103</v>
      </c>
      <c r="I132" s="91">
        <f>I133</f>
        <v>0</v>
      </c>
      <c r="J132" s="90">
        <f t="shared" ref="J132:L133" si="18">J133</f>
        <v>0</v>
      </c>
      <c r="K132" s="91">
        <f t="shared" si="18"/>
        <v>0</v>
      </c>
      <c r="L132" s="89">
        <f t="shared" si="18"/>
        <v>0</v>
      </c>
    </row>
    <row r="133" spans="1:12" ht="14.25" customHeight="1">
      <c r="A133" s="27">
        <v>2</v>
      </c>
      <c r="B133" s="26">
        <v>7</v>
      </c>
      <c r="C133" s="26">
        <v>1</v>
      </c>
      <c r="D133" s="37">
        <v>1</v>
      </c>
      <c r="E133" s="37"/>
      <c r="F133" s="31"/>
      <c r="G133" s="45" t="s">
        <v>103</v>
      </c>
      <c r="H133" s="145">
        <v>104</v>
      </c>
      <c r="I133" s="91">
        <f>I134</f>
        <v>0</v>
      </c>
      <c r="J133" s="90">
        <f t="shared" si="18"/>
        <v>0</v>
      </c>
      <c r="K133" s="91">
        <f t="shared" si="18"/>
        <v>0</v>
      </c>
      <c r="L133" s="89">
        <f t="shared" si="18"/>
        <v>0</v>
      </c>
    </row>
    <row r="134" spans="1:12" ht="15.75" customHeight="1">
      <c r="A134" s="27">
        <v>2</v>
      </c>
      <c r="B134" s="26">
        <v>7</v>
      </c>
      <c r="C134" s="26">
        <v>1</v>
      </c>
      <c r="D134" s="37">
        <v>1</v>
      </c>
      <c r="E134" s="37">
        <v>1</v>
      </c>
      <c r="F134" s="31"/>
      <c r="G134" s="45" t="s">
        <v>103</v>
      </c>
      <c r="H134" s="145">
        <v>105</v>
      </c>
      <c r="I134" s="91">
        <f>SUM(I135:I136)</f>
        <v>0</v>
      </c>
      <c r="J134" s="90">
        <f>SUM(J135:J136)</f>
        <v>0</v>
      </c>
      <c r="K134" s="91">
        <f>SUM(K135:K136)</f>
        <v>0</v>
      </c>
      <c r="L134" s="89">
        <f>SUM(L135:L136)</f>
        <v>0</v>
      </c>
    </row>
    <row r="135" spans="1:12" ht="14.25" customHeight="1">
      <c r="A135" s="48">
        <v>2</v>
      </c>
      <c r="B135" s="36">
        <v>7</v>
      </c>
      <c r="C135" s="48">
        <v>1</v>
      </c>
      <c r="D135" s="26">
        <v>1</v>
      </c>
      <c r="E135" s="41">
        <v>1</v>
      </c>
      <c r="F135" s="29">
        <v>1</v>
      </c>
      <c r="G135" s="47" t="s">
        <v>104</v>
      </c>
      <c r="H135" s="145">
        <v>106</v>
      </c>
      <c r="I135" s="79"/>
      <c r="J135" s="79"/>
      <c r="K135" s="79"/>
      <c r="L135" s="79"/>
    </row>
    <row r="136" spans="1:12" ht="14.25" customHeight="1">
      <c r="A136" s="26">
        <v>2</v>
      </c>
      <c r="B136" s="26">
        <v>7</v>
      </c>
      <c r="C136" s="27">
        <v>1</v>
      </c>
      <c r="D136" s="26">
        <v>1</v>
      </c>
      <c r="E136" s="37">
        <v>1</v>
      </c>
      <c r="F136" s="31">
        <v>2</v>
      </c>
      <c r="G136" s="45" t="s">
        <v>105</v>
      </c>
      <c r="H136" s="145">
        <v>107</v>
      </c>
      <c r="I136" s="80"/>
      <c r="J136" s="80"/>
      <c r="K136" s="80"/>
      <c r="L136" s="80"/>
    </row>
    <row r="137" spans="1:12" ht="25.5">
      <c r="A137" s="30">
        <v>2</v>
      </c>
      <c r="B137" s="34">
        <v>7</v>
      </c>
      <c r="C137" s="30">
        <v>2</v>
      </c>
      <c r="D137" s="34"/>
      <c r="E137" s="39"/>
      <c r="F137" s="54"/>
      <c r="G137" s="171" t="s">
        <v>652</v>
      </c>
      <c r="H137" s="145">
        <v>108</v>
      </c>
      <c r="I137" s="109">
        <f>I138</f>
        <v>0</v>
      </c>
      <c r="J137" s="108">
        <f t="shared" ref="J137:L138" si="19">J138</f>
        <v>0</v>
      </c>
      <c r="K137" s="109">
        <f t="shared" si="19"/>
        <v>0</v>
      </c>
      <c r="L137" s="104">
        <f t="shared" si="19"/>
        <v>0</v>
      </c>
    </row>
    <row r="138" spans="1:12" ht="25.5">
      <c r="A138" s="27">
        <v>2</v>
      </c>
      <c r="B138" s="26">
        <v>7</v>
      </c>
      <c r="C138" s="27">
        <v>2</v>
      </c>
      <c r="D138" s="26">
        <v>1</v>
      </c>
      <c r="E138" s="37"/>
      <c r="F138" s="31"/>
      <c r="G138" s="45" t="s">
        <v>47</v>
      </c>
      <c r="H138" s="145">
        <v>109</v>
      </c>
      <c r="I138" s="91">
        <f>I139</f>
        <v>0</v>
      </c>
      <c r="J138" s="90">
        <f t="shared" si="19"/>
        <v>0</v>
      </c>
      <c r="K138" s="91">
        <f t="shared" si="19"/>
        <v>0</v>
      </c>
      <c r="L138" s="89">
        <f t="shared" si="19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>
        <v>1</v>
      </c>
      <c r="F139" s="31"/>
      <c r="G139" s="45" t="s">
        <v>47</v>
      </c>
      <c r="H139" s="145">
        <v>110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2" customHeight="1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>
        <v>1</v>
      </c>
      <c r="G140" s="45" t="s">
        <v>106</v>
      </c>
      <c r="H140" s="145">
        <v>111</v>
      </c>
      <c r="I140" s="80"/>
      <c r="J140" s="80"/>
      <c r="K140" s="80"/>
      <c r="L140" s="80"/>
    </row>
    <row r="141" spans="1:12" ht="15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2</v>
      </c>
      <c r="G141" s="45" t="s">
        <v>107</v>
      </c>
      <c r="H141" s="145">
        <v>112</v>
      </c>
      <c r="I141" s="80"/>
      <c r="J141" s="80"/>
      <c r="K141" s="80"/>
      <c r="L141" s="80"/>
    </row>
    <row r="142" spans="1:12" ht="15" customHeight="1">
      <c r="A142" s="172">
        <v>2</v>
      </c>
      <c r="B142" s="65">
        <v>7</v>
      </c>
      <c r="C142" s="172">
        <v>2</v>
      </c>
      <c r="D142" s="65">
        <v>2</v>
      </c>
      <c r="E142" s="64"/>
      <c r="F142" s="247"/>
      <c r="G142" s="168" t="s">
        <v>215</v>
      </c>
      <c r="H142" s="145">
        <v>113</v>
      </c>
      <c r="I142" s="91">
        <f>I143</f>
        <v>0</v>
      </c>
      <c r="J142" s="91">
        <f t="shared" ref="J142:L142" si="20">J143</f>
        <v>0</v>
      </c>
      <c r="K142" s="91">
        <f t="shared" si="20"/>
        <v>0</v>
      </c>
      <c r="L142" s="91">
        <f t="shared" si="20"/>
        <v>0</v>
      </c>
    </row>
    <row r="143" spans="1:12" ht="15" customHeight="1">
      <c r="A143" s="172">
        <v>2</v>
      </c>
      <c r="B143" s="65">
        <v>7</v>
      </c>
      <c r="C143" s="172">
        <v>2</v>
      </c>
      <c r="D143" s="65">
        <v>2</v>
      </c>
      <c r="E143" s="64">
        <v>1</v>
      </c>
      <c r="F143" s="247"/>
      <c r="G143" s="168" t="s">
        <v>215</v>
      </c>
      <c r="H143" s="145">
        <v>114</v>
      </c>
      <c r="I143" s="91">
        <f>SUM(I144)</f>
        <v>0</v>
      </c>
      <c r="J143" s="91">
        <f t="shared" ref="J143:L143" si="21">SUM(J144)</f>
        <v>0</v>
      </c>
      <c r="K143" s="91">
        <f t="shared" si="21"/>
        <v>0</v>
      </c>
      <c r="L143" s="91">
        <f t="shared" si="21"/>
        <v>0</v>
      </c>
    </row>
    <row r="144" spans="1:12" ht="15" customHeight="1">
      <c r="A144" s="172">
        <v>2</v>
      </c>
      <c r="B144" s="65">
        <v>7</v>
      </c>
      <c r="C144" s="172">
        <v>2</v>
      </c>
      <c r="D144" s="65">
        <v>2</v>
      </c>
      <c r="E144" s="64">
        <v>1</v>
      </c>
      <c r="F144" s="247">
        <v>1</v>
      </c>
      <c r="G144" s="168" t="s">
        <v>215</v>
      </c>
      <c r="H144" s="145">
        <v>115</v>
      </c>
      <c r="I144" s="80"/>
      <c r="J144" s="80"/>
      <c r="K144" s="80"/>
      <c r="L144" s="80"/>
    </row>
    <row r="145" spans="1:12">
      <c r="A145" s="27">
        <v>2</v>
      </c>
      <c r="B145" s="26">
        <v>7</v>
      </c>
      <c r="C145" s="27">
        <v>3</v>
      </c>
      <c r="D145" s="26"/>
      <c r="E145" s="37"/>
      <c r="F145" s="31"/>
      <c r="G145" s="168" t="s">
        <v>108</v>
      </c>
      <c r="H145" s="145">
        <v>116</v>
      </c>
      <c r="I145" s="91">
        <f>I146</f>
        <v>10200</v>
      </c>
      <c r="J145" s="90">
        <f t="shared" ref="J145:L146" si="22">J146</f>
        <v>2000</v>
      </c>
      <c r="K145" s="91">
        <f t="shared" si="22"/>
        <v>215</v>
      </c>
      <c r="L145" s="89">
        <f t="shared" si="22"/>
        <v>0</v>
      </c>
    </row>
    <row r="146" spans="1:12">
      <c r="A146" s="30">
        <v>2</v>
      </c>
      <c r="B146" s="49">
        <v>7</v>
      </c>
      <c r="C146" s="58">
        <v>3</v>
      </c>
      <c r="D146" s="49">
        <v>1</v>
      </c>
      <c r="E146" s="50"/>
      <c r="F146" s="55"/>
      <c r="G146" s="51" t="s">
        <v>108</v>
      </c>
      <c r="H146" s="145">
        <v>117</v>
      </c>
      <c r="I146" s="107">
        <f>I147</f>
        <v>10200</v>
      </c>
      <c r="J146" s="106">
        <f t="shared" si="22"/>
        <v>2000</v>
      </c>
      <c r="K146" s="107">
        <f t="shared" si="22"/>
        <v>215</v>
      </c>
      <c r="L146" s="105">
        <f t="shared" si="22"/>
        <v>0</v>
      </c>
    </row>
    <row r="147" spans="1:12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/>
      <c r="G147" s="45" t="s">
        <v>108</v>
      </c>
      <c r="H147" s="145">
        <v>118</v>
      </c>
      <c r="I147" s="91">
        <f>SUM(I148:I149)</f>
        <v>10200</v>
      </c>
      <c r="J147" s="90">
        <f>SUM(J148:J149)</f>
        <v>2000</v>
      </c>
      <c r="K147" s="91">
        <f>SUM(K148:K149)</f>
        <v>215</v>
      </c>
      <c r="L147" s="89">
        <f>SUM(L148:L149)</f>
        <v>0</v>
      </c>
    </row>
    <row r="148" spans="1:12">
      <c r="A148" s="48">
        <v>2</v>
      </c>
      <c r="B148" s="36">
        <v>7</v>
      </c>
      <c r="C148" s="48">
        <v>3</v>
      </c>
      <c r="D148" s="36">
        <v>1</v>
      </c>
      <c r="E148" s="41">
        <v>1</v>
      </c>
      <c r="F148" s="29">
        <v>1</v>
      </c>
      <c r="G148" s="47" t="s">
        <v>109</v>
      </c>
      <c r="H148" s="145">
        <v>119</v>
      </c>
      <c r="I148" s="79">
        <v>10200</v>
      </c>
      <c r="J148" s="79">
        <v>2000</v>
      </c>
      <c r="K148" s="79">
        <v>215</v>
      </c>
      <c r="L148" s="79"/>
    </row>
    <row r="149" spans="1:12" ht="16.5" customHeight="1">
      <c r="A149" s="27">
        <v>2</v>
      </c>
      <c r="B149" s="26">
        <v>7</v>
      </c>
      <c r="C149" s="27">
        <v>3</v>
      </c>
      <c r="D149" s="26">
        <v>1</v>
      </c>
      <c r="E149" s="37">
        <v>1</v>
      </c>
      <c r="F149" s="31">
        <v>2</v>
      </c>
      <c r="G149" s="45" t="s">
        <v>110</v>
      </c>
      <c r="H149" s="145">
        <v>120</v>
      </c>
      <c r="I149" s="80"/>
      <c r="J149" s="81"/>
      <c r="K149" s="81"/>
      <c r="L149" s="81"/>
    </row>
    <row r="150" spans="1:12" ht="15" customHeight="1">
      <c r="A150" s="33">
        <v>2</v>
      </c>
      <c r="B150" s="33">
        <v>8</v>
      </c>
      <c r="C150" s="35"/>
      <c r="D150" s="59"/>
      <c r="E150" s="57"/>
      <c r="F150" s="56"/>
      <c r="G150" s="52" t="s">
        <v>48</v>
      </c>
      <c r="H150" s="145">
        <v>121</v>
      </c>
      <c r="I150" s="88">
        <f>I151</f>
        <v>0</v>
      </c>
      <c r="J150" s="87">
        <f>J151</f>
        <v>0</v>
      </c>
      <c r="K150" s="88">
        <f>K151</f>
        <v>0</v>
      </c>
      <c r="L150" s="86">
        <f>L151</f>
        <v>0</v>
      </c>
    </row>
    <row r="151" spans="1:12" ht="14.25" customHeight="1">
      <c r="A151" s="30">
        <v>2</v>
      </c>
      <c r="B151" s="30">
        <v>8</v>
      </c>
      <c r="C151" s="30">
        <v>1</v>
      </c>
      <c r="D151" s="34"/>
      <c r="E151" s="39"/>
      <c r="F151" s="54"/>
      <c r="G151" s="167" t="s">
        <v>48</v>
      </c>
      <c r="H151" s="145">
        <v>122</v>
      </c>
      <c r="I151" s="88">
        <f>I152+I157</f>
        <v>0</v>
      </c>
      <c r="J151" s="87">
        <f>J152+J157</f>
        <v>0</v>
      </c>
      <c r="K151" s="88">
        <f>K152+K157</f>
        <v>0</v>
      </c>
      <c r="L151" s="86">
        <f>L152+L157</f>
        <v>0</v>
      </c>
    </row>
    <row r="152" spans="1:12" ht="13.5" customHeight="1">
      <c r="A152" s="27">
        <v>2</v>
      </c>
      <c r="B152" s="26">
        <v>8</v>
      </c>
      <c r="C152" s="45">
        <v>1</v>
      </c>
      <c r="D152" s="26">
        <v>1</v>
      </c>
      <c r="E152" s="37"/>
      <c r="F152" s="31"/>
      <c r="G152" s="168" t="s">
        <v>587</v>
      </c>
      <c r="H152" s="145">
        <v>123</v>
      </c>
      <c r="I152" s="91">
        <f>I153</f>
        <v>0</v>
      </c>
      <c r="J152" s="90">
        <f>J153</f>
        <v>0</v>
      </c>
      <c r="K152" s="91">
        <f>K153</f>
        <v>0</v>
      </c>
      <c r="L152" s="89">
        <f>L153</f>
        <v>0</v>
      </c>
    </row>
    <row r="153" spans="1:12" ht="13.5" customHeight="1">
      <c r="A153" s="27">
        <v>2</v>
      </c>
      <c r="B153" s="26">
        <v>8</v>
      </c>
      <c r="C153" s="47">
        <v>1</v>
      </c>
      <c r="D153" s="36">
        <v>1</v>
      </c>
      <c r="E153" s="41">
        <v>1</v>
      </c>
      <c r="F153" s="29"/>
      <c r="G153" s="168" t="s">
        <v>587</v>
      </c>
      <c r="H153" s="145">
        <v>124</v>
      </c>
      <c r="I153" s="88">
        <f>SUM(I154:I156)</f>
        <v>0</v>
      </c>
      <c r="J153" s="88">
        <f t="shared" ref="J153:L153" si="23">SUM(J154:J156)</f>
        <v>0</v>
      </c>
      <c r="K153" s="88">
        <f t="shared" si="23"/>
        <v>0</v>
      </c>
      <c r="L153" s="88">
        <f t="shared" si="23"/>
        <v>0</v>
      </c>
    </row>
    <row r="154" spans="1:12" ht="13.5" customHeight="1">
      <c r="A154" s="26">
        <v>2</v>
      </c>
      <c r="B154" s="36">
        <v>8</v>
      </c>
      <c r="C154" s="45">
        <v>1</v>
      </c>
      <c r="D154" s="26">
        <v>1</v>
      </c>
      <c r="E154" s="37">
        <v>1</v>
      </c>
      <c r="F154" s="31">
        <v>1</v>
      </c>
      <c r="G154" s="168" t="s">
        <v>49</v>
      </c>
      <c r="H154" s="145">
        <v>125</v>
      </c>
      <c r="I154" s="80"/>
      <c r="J154" s="80"/>
      <c r="K154" s="80"/>
      <c r="L154" s="80"/>
    </row>
    <row r="155" spans="1:12" ht="15.75" customHeight="1">
      <c r="A155" s="30">
        <v>2</v>
      </c>
      <c r="B155" s="49">
        <v>8</v>
      </c>
      <c r="C155" s="51">
        <v>1</v>
      </c>
      <c r="D155" s="49">
        <v>1</v>
      </c>
      <c r="E155" s="50">
        <v>1</v>
      </c>
      <c r="F155" s="55">
        <v>2</v>
      </c>
      <c r="G155" s="170" t="s">
        <v>588</v>
      </c>
      <c r="H155" s="145">
        <v>126</v>
      </c>
      <c r="I155" s="85"/>
      <c r="J155" s="85"/>
      <c r="K155" s="85"/>
      <c r="L155" s="85"/>
    </row>
    <row r="156" spans="1:12">
      <c r="A156" s="249">
        <v>2</v>
      </c>
      <c r="B156" s="252">
        <v>8</v>
      </c>
      <c r="C156" s="170">
        <v>1</v>
      </c>
      <c r="D156" s="252">
        <v>1</v>
      </c>
      <c r="E156" s="217">
        <v>1</v>
      </c>
      <c r="F156" s="248">
        <v>3</v>
      </c>
      <c r="G156" s="170" t="s">
        <v>218</v>
      </c>
      <c r="H156" s="145">
        <v>127</v>
      </c>
      <c r="I156" s="85"/>
      <c r="J156" s="210"/>
      <c r="K156" s="85"/>
      <c r="L156" s="84"/>
    </row>
    <row r="157" spans="1:12" ht="15" customHeight="1">
      <c r="A157" s="27">
        <v>2</v>
      </c>
      <c r="B157" s="26">
        <v>8</v>
      </c>
      <c r="C157" s="45">
        <v>1</v>
      </c>
      <c r="D157" s="26">
        <v>2</v>
      </c>
      <c r="E157" s="37"/>
      <c r="F157" s="31"/>
      <c r="G157" s="168" t="s">
        <v>566</v>
      </c>
      <c r="H157" s="145">
        <v>128</v>
      </c>
      <c r="I157" s="91">
        <f>I158</f>
        <v>0</v>
      </c>
      <c r="J157" s="90">
        <f t="shared" ref="J157:L158" si="24">J158</f>
        <v>0</v>
      </c>
      <c r="K157" s="91">
        <f t="shared" si="24"/>
        <v>0</v>
      </c>
      <c r="L157" s="89">
        <f t="shared" si="24"/>
        <v>0</v>
      </c>
    </row>
    <row r="158" spans="1:12">
      <c r="A158" s="27">
        <v>2</v>
      </c>
      <c r="B158" s="26">
        <v>8</v>
      </c>
      <c r="C158" s="45">
        <v>1</v>
      </c>
      <c r="D158" s="26">
        <v>2</v>
      </c>
      <c r="E158" s="37">
        <v>1</v>
      </c>
      <c r="F158" s="31"/>
      <c r="G158" s="168" t="s">
        <v>566</v>
      </c>
      <c r="H158" s="145">
        <v>129</v>
      </c>
      <c r="I158" s="91">
        <f>I159</f>
        <v>0</v>
      </c>
      <c r="J158" s="90">
        <f t="shared" si="24"/>
        <v>0</v>
      </c>
      <c r="K158" s="91">
        <f t="shared" si="24"/>
        <v>0</v>
      </c>
      <c r="L158" s="89">
        <f t="shared" si="24"/>
        <v>0</v>
      </c>
    </row>
    <row r="159" spans="1:12">
      <c r="A159" s="30">
        <v>2</v>
      </c>
      <c r="B159" s="34">
        <v>8</v>
      </c>
      <c r="C159" s="9">
        <v>1</v>
      </c>
      <c r="D159" s="34">
        <v>2</v>
      </c>
      <c r="E159" s="39">
        <v>1</v>
      </c>
      <c r="F159" s="253">
        <v>1</v>
      </c>
      <c r="G159" s="168" t="s">
        <v>566</v>
      </c>
      <c r="H159" s="145">
        <v>130</v>
      </c>
      <c r="I159" s="93"/>
      <c r="J159" s="81"/>
      <c r="K159" s="81"/>
      <c r="L159" s="81"/>
    </row>
    <row r="160" spans="1:12" ht="39.75" customHeight="1">
      <c r="A160" s="33">
        <v>2</v>
      </c>
      <c r="B160" s="35">
        <v>9</v>
      </c>
      <c r="C160" s="46"/>
      <c r="D160" s="35"/>
      <c r="E160" s="40"/>
      <c r="F160" s="53"/>
      <c r="G160" s="46" t="s">
        <v>686</v>
      </c>
      <c r="H160" s="145">
        <v>131</v>
      </c>
      <c r="I160" s="91">
        <f>I161+I165</f>
        <v>0</v>
      </c>
      <c r="J160" s="90">
        <f>J161+J165</f>
        <v>0</v>
      </c>
      <c r="K160" s="91">
        <f>K161+K165</f>
        <v>0</v>
      </c>
      <c r="L160" s="89">
        <f>L161+L165</f>
        <v>0</v>
      </c>
    </row>
    <row r="161" spans="1:12" s="9" customFormat="1" ht="39" customHeight="1">
      <c r="A161" s="27">
        <v>2</v>
      </c>
      <c r="B161" s="26">
        <v>9</v>
      </c>
      <c r="C161" s="45">
        <v>1</v>
      </c>
      <c r="D161" s="26"/>
      <c r="E161" s="37"/>
      <c r="F161" s="31"/>
      <c r="G161" s="168" t="s">
        <v>685</v>
      </c>
      <c r="H161" s="145">
        <v>132</v>
      </c>
      <c r="I161" s="91">
        <f>I162</f>
        <v>0</v>
      </c>
      <c r="J161" s="90">
        <f t="shared" ref="J161:L162" si="25">J162</f>
        <v>0</v>
      </c>
      <c r="K161" s="91">
        <f t="shared" si="25"/>
        <v>0</v>
      </c>
      <c r="L161" s="89">
        <f t="shared" si="25"/>
        <v>0</v>
      </c>
    </row>
    <row r="162" spans="1:12" ht="42.75" customHeight="1">
      <c r="A162" s="48">
        <v>2</v>
      </c>
      <c r="B162" s="36">
        <v>9</v>
      </c>
      <c r="C162" s="47">
        <v>1</v>
      </c>
      <c r="D162" s="36">
        <v>1</v>
      </c>
      <c r="E162" s="41"/>
      <c r="F162" s="29"/>
      <c r="G162" s="168" t="s">
        <v>653</v>
      </c>
      <c r="H162" s="145">
        <v>133</v>
      </c>
      <c r="I162" s="88">
        <f>I163</f>
        <v>0</v>
      </c>
      <c r="J162" s="87">
        <f t="shared" si="25"/>
        <v>0</v>
      </c>
      <c r="K162" s="88">
        <f t="shared" si="25"/>
        <v>0</v>
      </c>
      <c r="L162" s="86">
        <f t="shared" si="25"/>
        <v>0</v>
      </c>
    </row>
    <row r="163" spans="1:12" ht="38.25" customHeight="1">
      <c r="A163" s="27">
        <v>2</v>
      </c>
      <c r="B163" s="26">
        <v>9</v>
      </c>
      <c r="C163" s="27">
        <v>1</v>
      </c>
      <c r="D163" s="26">
        <v>1</v>
      </c>
      <c r="E163" s="37">
        <v>1</v>
      </c>
      <c r="F163" s="31"/>
      <c r="G163" s="168" t="s">
        <v>653</v>
      </c>
      <c r="H163" s="145">
        <v>134</v>
      </c>
      <c r="I163" s="91">
        <f>I164</f>
        <v>0</v>
      </c>
      <c r="J163" s="90">
        <f>J164</f>
        <v>0</v>
      </c>
      <c r="K163" s="91">
        <f>K164</f>
        <v>0</v>
      </c>
      <c r="L163" s="89">
        <f>L164</f>
        <v>0</v>
      </c>
    </row>
    <row r="164" spans="1:12" ht="38.25" customHeight="1">
      <c r="A164" s="48">
        <v>2</v>
      </c>
      <c r="B164" s="36">
        <v>9</v>
      </c>
      <c r="C164" s="36">
        <v>1</v>
      </c>
      <c r="D164" s="36">
        <v>1</v>
      </c>
      <c r="E164" s="41">
        <v>1</v>
      </c>
      <c r="F164" s="29">
        <v>1</v>
      </c>
      <c r="G164" s="168" t="s">
        <v>653</v>
      </c>
      <c r="H164" s="145">
        <v>135</v>
      </c>
      <c r="I164" s="79"/>
      <c r="J164" s="79"/>
      <c r="K164" s="79"/>
      <c r="L164" s="79"/>
    </row>
    <row r="165" spans="1:12" ht="41.25" customHeight="1">
      <c r="A165" s="27">
        <v>2</v>
      </c>
      <c r="B165" s="26">
        <v>9</v>
      </c>
      <c r="C165" s="26">
        <v>2</v>
      </c>
      <c r="D165" s="26"/>
      <c r="E165" s="37"/>
      <c r="F165" s="31"/>
      <c r="G165" s="168" t="s">
        <v>654</v>
      </c>
      <c r="H165" s="145">
        <v>136</v>
      </c>
      <c r="I165" s="91">
        <f>SUM(I166+I171)</f>
        <v>0</v>
      </c>
      <c r="J165" s="91">
        <f t="shared" ref="J165:L165" si="26">SUM(J166+J171)</f>
        <v>0</v>
      </c>
      <c r="K165" s="91">
        <f t="shared" si="26"/>
        <v>0</v>
      </c>
      <c r="L165" s="91">
        <f t="shared" si="26"/>
        <v>0</v>
      </c>
    </row>
    <row r="166" spans="1:12" ht="44.25" customHeight="1">
      <c r="A166" s="27">
        <v>2</v>
      </c>
      <c r="B166" s="26">
        <v>9</v>
      </c>
      <c r="C166" s="26">
        <v>2</v>
      </c>
      <c r="D166" s="36">
        <v>1</v>
      </c>
      <c r="E166" s="41"/>
      <c r="F166" s="29"/>
      <c r="G166" s="167" t="s">
        <v>655</v>
      </c>
      <c r="H166" s="145">
        <v>137</v>
      </c>
      <c r="I166" s="88">
        <f>I167</f>
        <v>0</v>
      </c>
      <c r="J166" s="87">
        <f>J167</f>
        <v>0</v>
      </c>
      <c r="K166" s="88">
        <f>K167</f>
        <v>0</v>
      </c>
      <c r="L166" s="86">
        <f>L167</f>
        <v>0</v>
      </c>
    </row>
    <row r="167" spans="1:12" ht="40.5" customHeight="1">
      <c r="A167" s="48">
        <v>2</v>
      </c>
      <c r="B167" s="36">
        <v>9</v>
      </c>
      <c r="C167" s="36">
        <v>2</v>
      </c>
      <c r="D167" s="26">
        <v>1</v>
      </c>
      <c r="E167" s="37">
        <v>1</v>
      </c>
      <c r="F167" s="31"/>
      <c r="G167" s="167" t="s">
        <v>589</v>
      </c>
      <c r="H167" s="145">
        <v>138</v>
      </c>
      <c r="I167" s="91">
        <f>SUM(I168:I170)</f>
        <v>0</v>
      </c>
      <c r="J167" s="90">
        <f>SUM(J168:J170)</f>
        <v>0</v>
      </c>
      <c r="K167" s="91">
        <f>SUM(K168:K170)</f>
        <v>0</v>
      </c>
      <c r="L167" s="89">
        <f>SUM(L168:L170)</f>
        <v>0</v>
      </c>
    </row>
    <row r="168" spans="1:12" ht="53.25" customHeight="1">
      <c r="A168" s="30">
        <v>2</v>
      </c>
      <c r="B168" s="49">
        <v>9</v>
      </c>
      <c r="C168" s="49">
        <v>2</v>
      </c>
      <c r="D168" s="49">
        <v>1</v>
      </c>
      <c r="E168" s="50">
        <v>1</v>
      </c>
      <c r="F168" s="55">
        <v>1</v>
      </c>
      <c r="G168" s="167" t="s">
        <v>656</v>
      </c>
      <c r="H168" s="145">
        <v>139</v>
      </c>
      <c r="I168" s="85"/>
      <c r="J168" s="78"/>
      <c r="K168" s="78"/>
      <c r="L168" s="78"/>
    </row>
    <row r="169" spans="1:12" ht="51.75" customHeight="1">
      <c r="A169" s="27">
        <v>2</v>
      </c>
      <c r="B169" s="26">
        <v>9</v>
      </c>
      <c r="C169" s="26">
        <v>2</v>
      </c>
      <c r="D169" s="26">
        <v>1</v>
      </c>
      <c r="E169" s="37">
        <v>1</v>
      </c>
      <c r="F169" s="31">
        <v>2</v>
      </c>
      <c r="G169" s="167" t="s">
        <v>657</v>
      </c>
      <c r="H169" s="145">
        <v>140</v>
      </c>
      <c r="I169" s="80"/>
      <c r="J169" s="92"/>
      <c r="K169" s="92"/>
      <c r="L169" s="92"/>
    </row>
    <row r="170" spans="1:12" ht="54.75" customHeight="1">
      <c r="A170" s="27">
        <v>2</v>
      </c>
      <c r="B170" s="26">
        <v>9</v>
      </c>
      <c r="C170" s="26">
        <v>2</v>
      </c>
      <c r="D170" s="26">
        <v>1</v>
      </c>
      <c r="E170" s="37">
        <v>1</v>
      </c>
      <c r="F170" s="31">
        <v>3</v>
      </c>
      <c r="G170" s="167" t="s">
        <v>658</v>
      </c>
      <c r="H170" s="145">
        <v>141</v>
      </c>
      <c r="I170" s="80"/>
      <c r="J170" s="80"/>
      <c r="K170" s="80"/>
      <c r="L170" s="80"/>
    </row>
    <row r="171" spans="1:12" ht="39" customHeight="1">
      <c r="A171" s="255">
        <v>2</v>
      </c>
      <c r="B171" s="255">
        <v>9</v>
      </c>
      <c r="C171" s="255">
        <v>2</v>
      </c>
      <c r="D171" s="255">
        <v>2</v>
      </c>
      <c r="E171" s="255"/>
      <c r="F171" s="255"/>
      <c r="G171" s="168" t="s">
        <v>567</v>
      </c>
      <c r="H171" s="145">
        <v>142</v>
      </c>
      <c r="I171" s="91">
        <f>I172</f>
        <v>0</v>
      </c>
      <c r="J171" s="90">
        <f>J172</f>
        <v>0</v>
      </c>
      <c r="K171" s="91">
        <f>K172</f>
        <v>0</v>
      </c>
      <c r="L171" s="89">
        <f>L172</f>
        <v>0</v>
      </c>
    </row>
    <row r="172" spans="1:12" ht="43.5" customHeight="1">
      <c r="A172" s="27">
        <v>2</v>
      </c>
      <c r="B172" s="26">
        <v>9</v>
      </c>
      <c r="C172" s="26">
        <v>2</v>
      </c>
      <c r="D172" s="26">
        <v>2</v>
      </c>
      <c r="E172" s="37">
        <v>1</v>
      </c>
      <c r="F172" s="31"/>
      <c r="G172" s="167" t="s">
        <v>590</v>
      </c>
      <c r="H172" s="145">
        <v>143</v>
      </c>
      <c r="I172" s="88">
        <f>SUM(I173:I175)</f>
        <v>0</v>
      </c>
      <c r="J172" s="88">
        <f>SUM(J173:J175)</f>
        <v>0</v>
      </c>
      <c r="K172" s="88">
        <f>SUM(K173:K175)</f>
        <v>0</v>
      </c>
      <c r="L172" s="88">
        <f>SUM(L173:L175)</f>
        <v>0</v>
      </c>
    </row>
    <row r="173" spans="1:12" ht="54.75" customHeight="1">
      <c r="A173" s="27">
        <v>2</v>
      </c>
      <c r="B173" s="26">
        <v>9</v>
      </c>
      <c r="C173" s="26">
        <v>2</v>
      </c>
      <c r="D173" s="26">
        <v>2</v>
      </c>
      <c r="E173" s="26">
        <v>1</v>
      </c>
      <c r="F173" s="31">
        <v>1</v>
      </c>
      <c r="G173" s="216" t="s">
        <v>687</v>
      </c>
      <c r="H173" s="145">
        <v>144</v>
      </c>
      <c r="I173" s="80"/>
      <c r="J173" s="78"/>
      <c r="K173" s="78"/>
      <c r="L173" s="78"/>
    </row>
    <row r="174" spans="1:12" ht="54" customHeight="1">
      <c r="A174" s="34">
        <v>2</v>
      </c>
      <c r="B174" s="9">
        <v>9</v>
      </c>
      <c r="C174" s="34">
        <v>2</v>
      </c>
      <c r="D174" s="39">
        <v>2</v>
      </c>
      <c r="E174" s="39">
        <v>1</v>
      </c>
      <c r="F174" s="54">
        <v>2</v>
      </c>
      <c r="G174" s="171" t="s">
        <v>591</v>
      </c>
      <c r="H174" s="145">
        <v>145</v>
      </c>
      <c r="I174" s="78"/>
      <c r="J174" s="81"/>
      <c r="K174" s="81"/>
      <c r="L174" s="81"/>
    </row>
    <row r="175" spans="1:12" ht="54" customHeight="1">
      <c r="A175" s="26">
        <v>2</v>
      </c>
      <c r="B175" s="51">
        <v>9</v>
      </c>
      <c r="C175" s="49">
        <v>2</v>
      </c>
      <c r="D175" s="50">
        <v>2</v>
      </c>
      <c r="E175" s="50">
        <v>1</v>
      </c>
      <c r="F175" s="55">
        <v>3</v>
      </c>
      <c r="G175" s="170" t="s">
        <v>592</v>
      </c>
      <c r="H175" s="145">
        <v>146</v>
      </c>
      <c r="I175" s="92"/>
      <c r="J175" s="92"/>
      <c r="K175" s="92"/>
      <c r="L175" s="92"/>
    </row>
    <row r="176" spans="1:12" ht="76.5" customHeight="1">
      <c r="A176" s="35">
        <v>3</v>
      </c>
      <c r="B176" s="46"/>
      <c r="C176" s="35"/>
      <c r="D176" s="40"/>
      <c r="E176" s="40"/>
      <c r="F176" s="53"/>
      <c r="G176" s="102" t="s">
        <v>701</v>
      </c>
      <c r="H176" s="145">
        <v>147</v>
      </c>
      <c r="I176" s="74">
        <f>SUM(I177+I229+I294)</f>
        <v>0</v>
      </c>
      <c r="J176" s="94">
        <f>SUM(J177+J229+J294)</f>
        <v>0</v>
      </c>
      <c r="K176" s="75">
        <f>SUM(K177+K229+K294)</f>
        <v>0</v>
      </c>
      <c r="L176" s="74">
        <f>SUM(L177+L229+L294)</f>
        <v>0</v>
      </c>
    </row>
    <row r="177" spans="1:12" ht="34.5" customHeight="1">
      <c r="A177" s="33">
        <v>3</v>
      </c>
      <c r="B177" s="35">
        <v>1</v>
      </c>
      <c r="C177" s="59"/>
      <c r="D177" s="57"/>
      <c r="E177" s="57"/>
      <c r="F177" s="56"/>
      <c r="G177" s="103" t="s">
        <v>55</v>
      </c>
      <c r="H177" s="145">
        <v>148</v>
      </c>
      <c r="I177" s="89">
        <f>SUM(I178+I200+I207+I219+I223)</f>
        <v>0</v>
      </c>
      <c r="J177" s="86">
        <f>SUM(J178+J200+J207+J219+J223)</f>
        <v>0</v>
      </c>
      <c r="K177" s="86">
        <f>SUM(K178+K200+K207+K219+K223)</f>
        <v>0</v>
      </c>
      <c r="L177" s="86">
        <f>SUM(L178+L200+L207+L219+L223)</f>
        <v>0</v>
      </c>
    </row>
    <row r="178" spans="1:12" ht="30.75" customHeight="1">
      <c r="A178" s="36">
        <v>3</v>
      </c>
      <c r="B178" s="47">
        <v>1</v>
      </c>
      <c r="C178" s="36">
        <v>1</v>
      </c>
      <c r="D178" s="41"/>
      <c r="E178" s="41"/>
      <c r="F178" s="63"/>
      <c r="G178" s="172" t="s">
        <v>659</v>
      </c>
      <c r="H178" s="145">
        <v>149</v>
      </c>
      <c r="I178" s="86">
        <f>SUM(I179+I182+I187+I192+I197)</f>
        <v>0</v>
      </c>
      <c r="J178" s="90">
        <f>SUM(J179+J182+J187+J192+J197)</f>
        <v>0</v>
      </c>
      <c r="K178" s="91">
        <f>SUM(K179+K182+K187+K192+K197)</f>
        <v>0</v>
      </c>
      <c r="L178" s="89">
        <f>SUM(L179+L182+L187+L192+L197)</f>
        <v>0</v>
      </c>
    </row>
    <row r="179" spans="1:12" ht="12.75" customHeight="1">
      <c r="A179" s="26">
        <v>3</v>
      </c>
      <c r="B179" s="45">
        <v>1</v>
      </c>
      <c r="C179" s="26">
        <v>1</v>
      </c>
      <c r="D179" s="37">
        <v>1</v>
      </c>
      <c r="E179" s="37"/>
      <c r="F179" s="66"/>
      <c r="G179" s="172" t="s">
        <v>730</v>
      </c>
      <c r="H179" s="145">
        <v>150</v>
      </c>
      <c r="I179" s="89">
        <f>I180</f>
        <v>0</v>
      </c>
      <c r="J179" s="87">
        <f>J180</f>
        <v>0</v>
      </c>
      <c r="K179" s="88">
        <f>K180</f>
        <v>0</v>
      </c>
      <c r="L179" s="86">
        <f>L180</f>
        <v>0</v>
      </c>
    </row>
    <row r="180" spans="1:12" ht="13.5" customHeight="1">
      <c r="A180" s="26">
        <v>3</v>
      </c>
      <c r="B180" s="45">
        <v>1</v>
      </c>
      <c r="C180" s="26">
        <v>1</v>
      </c>
      <c r="D180" s="37">
        <v>1</v>
      </c>
      <c r="E180" s="37">
        <v>1</v>
      </c>
      <c r="F180" s="25"/>
      <c r="G180" s="172" t="s">
        <v>731</v>
      </c>
      <c r="H180" s="145">
        <v>151</v>
      </c>
      <c r="I180" s="86">
        <f>I181</f>
        <v>0</v>
      </c>
      <c r="J180" s="89">
        <f t="shared" ref="J180:L180" si="27">J181</f>
        <v>0</v>
      </c>
      <c r="K180" s="89">
        <f t="shared" si="27"/>
        <v>0</v>
      </c>
      <c r="L180" s="89">
        <f t="shared" si="27"/>
        <v>0</v>
      </c>
    </row>
    <row r="181" spans="1:12" ht="13.5" customHeight="1">
      <c r="A181" s="26">
        <v>3</v>
      </c>
      <c r="B181" s="45">
        <v>1</v>
      </c>
      <c r="C181" s="26">
        <v>1</v>
      </c>
      <c r="D181" s="37">
        <v>1</v>
      </c>
      <c r="E181" s="37">
        <v>1</v>
      </c>
      <c r="F181" s="25">
        <v>1</v>
      </c>
      <c r="G181" s="172" t="s">
        <v>731</v>
      </c>
      <c r="H181" s="145">
        <v>152</v>
      </c>
      <c r="I181" s="81"/>
      <c r="J181" s="81"/>
      <c r="K181" s="81"/>
      <c r="L181" s="81"/>
    </row>
    <row r="182" spans="1:12" ht="14.25" customHeight="1">
      <c r="A182" s="36">
        <v>3</v>
      </c>
      <c r="B182" s="41">
        <v>1</v>
      </c>
      <c r="C182" s="41">
        <v>1</v>
      </c>
      <c r="D182" s="41">
        <v>2</v>
      </c>
      <c r="E182" s="41"/>
      <c r="F182" s="29"/>
      <c r="G182" s="167" t="s">
        <v>702</v>
      </c>
      <c r="H182" s="145">
        <v>153</v>
      </c>
      <c r="I182" s="86">
        <f>I183</f>
        <v>0</v>
      </c>
      <c r="J182" s="87">
        <f>J183</f>
        <v>0</v>
      </c>
      <c r="K182" s="88">
        <f>K183</f>
        <v>0</v>
      </c>
      <c r="L182" s="86">
        <f>L183</f>
        <v>0</v>
      </c>
    </row>
    <row r="183" spans="1:12" ht="13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/>
      <c r="G183" s="167" t="s">
        <v>702</v>
      </c>
      <c r="H183" s="145">
        <v>154</v>
      </c>
      <c r="I183" s="89">
        <f>SUM(I184:I186)</f>
        <v>0</v>
      </c>
      <c r="J183" s="90">
        <f>SUM(J184:J186)</f>
        <v>0</v>
      </c>
      <c r="K183" s="91">
        <f>SUM(K184:K186)</f>
        <v>0</v>
      </c>
      <c r="L183" s="89">
        <f>SUM(L184:L186)</f>
        <v>0</v>
      </c>
    </row>
    <row r="184" spans="1:12" ht="14.2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1</v>
      </c>
      <c r="G184" s="167" t="s">
        <v>703</v>
      </c>
      <c r="H184" s="145">
        <v>155</v>
      </c>
      <c r="I184" s="78"/>
      <c r="J184" s="78"/>
      <c r="K184" s="78"/>
      <c r="L184" s="92"/>
    </row>
    <row r="185" spans="1:12" ht="14.25" customHeight="1">
      <c r="A185" s="26">
        <v>3</v>
      </c>
      <c r="B185" s="37">
        <v>1</v>
      </c>
      <c r="C185" s="37">
        <v>1</v>
      </c>
      <c r="D185" s="37">
        <v>2</v>
      </c>
      <c r="E185" s="37">
        <v>1</v>
      </c>
      <c r="F185" s="31">
        <v>2</v>
      </c>
      <c r="G185" s="168" t="s">
        <v>704</v>
      </c>
      <c r="H185" s="145">
        <v>156</v>
      </c>
      <c r="I185" s="81"/>
      <c r="J185" s="81"/>
      <c r="K185" s="81"/>
      <c r="L185" s="81"/>
    </row>
    <row r="186" spans="1:12" ht="26.25" customHeight="1">
      <c r="A186" s="36">
        <v>3</v>
      </c>
      <c r="B186" s="41">
        <v>1</v>
      </c>
      <c r="C186" s="41">
        <v>1</v>
      </c>
      <c r="D186" s="41">
        <v>2</v>
      </c>
      <c r="E186" s="41">
        <v>1</v>
      </c>
      <c r="F186" s="29">
        <v>3</v>
      </c>
      <c r="G186" s="167" t="s">
        <v>596</v>
      </c>
      <c r="H186" s="145">
        <v>157</v>
      </c>
      <c r="I186" s="78"/>
      <c r="J186" s="78"/>
      <c r="K186" s="78"/>
      <c r="L186" s="92"/>
    </row>
    <row r="187" spans="1:12" ht="14.25" customHeight="1">
      <c r="A187" s="26">
        <v>3</v>
      </c>
      <c r="B187" s="37">
        <v>1</v>
      </c>
      <c r="C187" s="37">
        <v>1</v>
      </c>
      <c r="D187" s="37">
        <v>3</v>
      </c>
      <c r="E187" s="37"/>
      <c r="F187" s="31"/>
      <c r="G187" s="168" t="s">
        <v>705</v>
      </c>
      <c r="H187" s="145">
        <v>158</v>
      </c>
      <c r="I187" s="89">
        <f>I188</f>
        <v>0</v>
      </c>
      <c r="J187" s="90">
        <f>J188</f>
        <v>0</v>
      </c>
      <c r="K187" s="91">
        <f>K188</f>
        <v>0</v>
      </c>
      <c r="L187" s="89">
        <f>L188</f>
        <v>0</v>
      </c>
    </row>
    <row r="188" spans="1:12" ht="14.2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/>
      <c r="G188" s="168" t="s">
        <v>705</v>
      </c>
      <c r="H188" s="145">
        <v>159</v>
      </c>
      <c r="I188" s="89">
        <f>SUM(I189:I191)</f>
        <v>0</v>
      </c>
      <c r="J188" s="89">
        <f>SUM(J189:J191)</f>
        <v>0</v>
      </c>
      <c r="K188" s="89">
        <f>SUM(K189:K191)</f>
        <v>0</v>
      </c>
      <c r="L188" s="89">
        <f>SUM(L189:L191)</f>
        <v>0</v>
      </c>
    </row>
    <row r="189" spans="1:12" ht="13.5" customHeight="1">
      <c r="A189" s="26">
        <v>3</v>
      </c>
      <c r="B189" s="37">
        <v>1</v>
      </c>
      <c r="C189" s="37">
        <v>1</v>
      </c>
      <c r="D189" s="37">
        <v>3</v>
      </c>
      <c r="E189" s="37">
        <v>1</v>
      </c>
      <c r="F189" s="31">
        <v>1</v>
      </c>
      <c r="G189" s="168" t="s">
        <v>706</v>
      </c>
      <c r="H189" s="145">
        <v>160</v>
      </c>
      <c r="I189" s="81"/>
      <c r="J189" s="81"/>
      <c r="K189" s="81"/>
      <c r="L189" s="92"/>
    </row>
    <row r="190" spans="1:12" ht="15.75" customHeight="1">
      <c r="A190" s="26">
        <v>3</v>
      </c>
      <c r="B190" s="37">
        <v>1</v>
      </c>
      <c r="C190" s="37">
        <v>1</v>
      </c>
      <c r="D190" s="37">
        <v>3</v>
      </c>
      <c r="E190" s="37">
        <v>1</v>
      </c>
      <c r="F190" s="31">
        <v>2</v>
      </c>
      <c r="G190" s="168" t="s">
        <v>707</v>
      </c>
      <c r="H190" s="145">
        <v>161</v>
      </c>
      <c r="I190" s="78"/>
      <c r="J190" s="81"/>
      <c r="K190" s="81"/>
      <c r="L190" s="81"/>
    </row>
    <row r="191" spans="1:12" ht="15.75" customHeight="1">
      <c r="A191" s="26">
        <v>3</v>
      </c>
      <c r="B191" s="37">
        <v>1</v>
      </c>
      <c r="C191" s="37">
        <v>1</v>
      </c>
      <c r="D191" s="37">
        <v>3</v>
      </c>
      <c r="E191" s="37">
        <v>1</v>
      </c>
      <c r="F191" s="31">
        <v>3</v>
      </c>
      <c r="G191" s="172" t="s">
        <v>708</v>
      </c>
      <c r="H191" s="145">
        <v>162</v>
      </c>
      <c r="I191" s="78"/>
      <c r="J191" s="81"/>
      <c r="K191" s="81"/>
      <c r="L191" s="81"/>
    </row>
    <row r="192" spans="1:12" ht="18" customHeight="1">
      <c r="A192" s="34">
        <v>3</v>
      </c>
      <c r="B192" s="39">
        <v>1</v>
      </c>
      <c r="C192" s="39">
        <v>1</v>
      </c>
      <c r="D192" s="39">
        <v>4</v>
      </c>
      <c r="E192" s="39"/>
      <c r="F192" s="54"/>
      <c r="G192" s="171" t="s">
        <v>709</v>
      </c>
      <c r="H192" s="145">
        <v>163</v>
      </c>
      <c r="I192" s="89">
        <f>I193</f>
        <v>0</v>
      </c>
      <c r="J192" s="108">
        <f>J193</f>
        <v>0</v>
      </c>
      <c r="K192" s="109">
        <f>K193</f>
        <v>0</v>
      </c>
      <c r="L192" s="104">
        <f>L193</f>
        <v>0</v>
      </c>
    </row>
    <row r="193" spans="1:12" ht="13.5" customHeight="1">
      <c r="A193" s="26">
        <v>3</v>
      </c>
      <c r="B193" s="37">
        <v>1</v>
      </c>
      <c r="C193" s="37">
        <v>1</v>
      </c>
      <c r="D193" s="37">
        <v>4</v>
      </c>
      <c r="E193" s="37">
        <v>1</v>
      </c>
      <c r="F193" s="31"/>
      <c r="G193" s="171" t="s">
        <v>709</v>
      </c>
      <c r="H193" s="145">
        <v>164</v>
      </c>
      <c r="I193" s="86">
        <f>SUM(I194:I196)</f>
        <v>0</v>
      </c>
      <c r="J193" s="90">
        <f>SUM(J194:J196)</f>
        <v>0</v>
      </c>
      <c r="K193" s="91">
        <f>SUM(K194:K196)</f>
        <v>0</v>
      </c>
      <c r="L193" s="89">
        <f>SUM(L194:L196)</f>
        <v>0</v>
      </c>
    </row>
    <row r="194" spans="1:12" ht="17.25" customHeight="1">
      <c r="A194" s="26">
        <v>3</v>
      </c>
      <c r="B194" s="37">
        <v>1</v>
      </c>
      <c r="C194" s="37">
        <v>1</v>
      </c>
      <c r="D194" s="37">
        <v>4</v>
      </c>
      <c r="E194" s="37">
        <v>1</v>
      </c>
      <c r="F194" s="31">
        <v>1</v>
      </c>
      <c r="G194" s="168" t="s">
        <v>710</v>
      </c>
      <c r="H194" s="145">
        <v>165</v>
      </c>
      <c r="I194" s="81"/>
      <c r="J194" s="81"/>
      <c r="K194" s="81"/>
      <c r="L194" s="92"/>
    </row>
    <row r="195" spans="1:12" ht="25.5" customHeight="1">
      <c r="A195" s="36">
        <v>3</v>
      </c>
      <c r="B195" s="41">
        <v>1</v>
      </c>
      <c r="C195" s="41">
        <v>1</v>
      </c>
      <c r="D195" s="41">
        <v>4</v>
      </c>
      <c r="E195" s="41">
        <v>1</v>
      </c>
      <c r="F195" s="29">
        <v>2</v>
      </c>
      <c r="G195" s="167" t="s">
        <v>711</v>
      </c>
      <c r="H195" s="145">
        <v>166</v>
      </c>
      <c r="I195" s="78"/>
      <c r="J195" s="78"/>
      <c r="K195" s="78"/>
      <c r="L195" s="81"/>
    </row>
    <row r="196" spans="1:12" ht="14.25" customHeight="1">
      <c r="A196" s="26">
        <v>3</v>
      </c>
      <c r="B196" s="37">
        <v>1</v>
      </c>
      <c r="C196" s="37">
        <v>1</v>
      </c>
      <c r="D196" s="37">
        <v>4</v>
      </c>
      <c r="E196" s="37">
        <v>1</v>
      </c>
      <c r="F196" s="31">
        <v>3</v>
      </c>
      <c r="G196" s="168" t="s">
        <v>712</v>
      </c>
      <c r="H196" s="145">
        <v>167</v>
      </c>
      <c r="I196" s="78"/>
      <c r="J196" s="78"/>
      <c r="K196" s="78"/>
      <c r="L196" s="81"/>
    </row>
    <row r="197" spans="1:12" ht="25.5" customHeight="1">
      <c r="A197" s="26">
        <v>3</v>
      </c>
      <c r="B197" s="37">
        <v>1</v>
      </c>
      <c r="C197" s="37">
        <v>1</v>
      </c>
      <c r="D197" s="37">
        <v>5</v>
      </c>
      <c r="E197" s="37"/>
      <c r="F197" s="31"/>
      <c r="G197" s="168" t="s">
        <v>713</v>
      </c>
      <c r="H197" s="145">
        <v>168</v>
      </c>
      <c r="I197" s="89">
        <f>I198</f>
        <v>0</v>
      </c>
      <c r="J197" s="90">
        <f t="shared" ref="J197:L198" si="28">J198</f>
        <v>0</v>
      </c>
      <c r="K197" s="91">
        <f t="shared" si="28"/>
        <v>0</v>
      </c>
      <c r="L197" s="89">
        <f t="shared" si="28"/>
        <v>0</v>
      </c>
    </row>
    <row r="198" spans="1:12" ht="26.25" customHeight="1">
      <c r="A198" s="34">
        <v>3</v>
      </c>
      <c r="B198" s="39">
        <v>1</v>
      </c>
      <c r="C198" s="39">
        <v>1</v>
      </c>
      <c r="D198" s="39">
        <v>5</v>
      </c>
      <c r="E198" s="39">
        <v>1</v>
      </c>
      <c r="F198" s="54"/>
      <c r="G198" s="168" t="s">
        <v>713</v>
      </c>
      <c r="H198" s="145">
        <v>169</v>
      </c>
      <c r="I198" s="91">
        <f>I199</f>
        <v>0</v>
      </c>
      <c r="J198" s="91">
        <f t="shared" si="28"/>
        <v>0</v>
      </c>
      <c r="K198" s="91">
        <f t="shared" si="28"/>
        <v>0</v>
      </c>
      <c r="L198" s="91">
        <f t="shared" si="28"/>
        <v>0</v>
      </c>
    </row>
    <row r="199" spans="1:12" ht="27" customHeight="1">
      <c r="A199" s="26">
        <v>3</v>
      </c>
      <c r="B199" s="37">
        <v>1</v>
      </c>
      <c r="C199" s="37">
        <v>1</v>
      </c>
      <c r="D199" s="37">
        <v>5</v>
      </c>
      <c r="E199" s="37">
        <v>1</v>
      </c>
      <c r="F199" s="31">
        <v>1</v>
      </c>
      <c r="G199" s="168" t="s">
        <v>713</v>
      </c>
      <c r="H199" s="145">
        <v>170</v>
      </c>
      <c r="I199" s="78"/>
      <c r="J199" s="81"/>
      <c r="K199" s="81"/>
      <c r="L199" s="81"/>
    </row>
    <row r="200" spans="1:12" ht="26.25" customHeight="1">
      <c r="A200" s="34">
        <v>3</v>
      </c>
      <c r="B200" s="39">
        <v>1</v>
      </c>
      <c r="C200" s="39">
        <v>2</v>
      </c>
      <c r="D200" s="39"/>
      <c r="E200" s="39"/>
      <c r="F200" s="54"/>
      <c r="G200" s="171" t="s">
        <v>603</v>
      </c>
      <c r="H200" s="145">
        <v>171</v>
      </c>
      <c r="I200" s="89">
        <f>I201</f>
        <v>0</v>
      </c>
      <c r="J200" s="108">
        <f t="shared" ref="I200:L201" si="29">J201</f>
        <v>0</v>
      </c>
      <c r="K200" s="109">
        <f t="shared" si="29"/>
        <v>0</v>
      </c>
      <c r="L200" s="104">
        <f t="shared" si="29"/>
        <v>0</v>
      </c>
    </row>
    <row r="201" spans="1:12" ht="25.5" customHeight="1">
      <c r="A201" s="26">
        <v>3</v>
      </c>
      <c r="B201" s="37">
        <v>1</v>
      </c>
      <c r="C201" s="37">
        <v>2</v>
      </c>
      <c r="D201" s="37">
        <v>1</v>
      </c>
      <c r="E201" s="37"/>
      <c r="F201" s="31"/>
      <c r="G201" s="171" t="s">
        <v>603</v>
      </c>
      <c r="H201" s="145">
        <v>172</v>
      </c>
      <c r="I201" s="86">
        <f t="shared" si="29"/>
        <v>0</v>
      </c>
      <c r="J201" s="90">
        <f t="shared" si="29"/>
        <v>0</v>
      </c>
      <c r="K201" s="91">
        <f t="shared" si="29"/>
        <v>0</v>
      </c>
      <c r="L201" s="89">
        <f t="shared" si="29"/>
        <v>0</v>
      </c>
    </row>
    <row r="202" spans="1:12" ht="26.25" customHeight="1">
      <c r="A202" s="36">
        <v>3</v>
      </c>
      <c r="B202" s="41">
        <v>1</v>
      </c>
      <c r="C202" s="41">
        <v>2</v>
      </c>
      <c r="D202" s="41">
        <v>1</v>
      </c>
      <c r="E202" s="41">
        <v>1</v>
      </c>
      <c r="F202" s="29"/>
      <c r="G202" s="171" t="s">
        <v>603</v>
      </c>
      <c r="H202" s="145">
        <v>173</v>
      </c>
      <c r="I202" s="89">
        <f>SUM(I203:I206)</f>
        <v>0</v>
      </c>
      <c r="J202" s="87">
        <f>SUM(J203:J206)</f>
        <v>0</v>
      </c>
      <c r="K202" s="88">
        <f>SUM(K203:K206)</f>
        <v>0</v>
      </c>
      <c r="L202" s="86">
        <f>SUM(L203:L206)</f>
        <v>0</v>
      </c>
    </row>
    <row r="203" spans="1:12" ht="41.25" customHeight="1">
      <c r="A203" s="26">
        <v>3</v>
      </c>
      <c r="B203" s="37">
        <v>1</v>
      </c>
      <c r="C203" s="37">
        <v>2</v>
      </c>
      <c r="D203" s="37">
        <v>1</v>
      </c>
      <c r="E203" s="37">
        <v>1</v>
      </c>
      <c r="F203" s="247">
        <v>2</v>
      </c>
      <c r="G203" s="168" t="s">
        <v>714</v>
      </c>
      <c r="H203" s="145">
        <v>174</v>
      </c>
      <c r="I203" s="81"/>
      <c r="J203" s="81"/>
      <c r="K203" s="81"/>
      <c r="L203" s="81"/>
    </row>
    <row r="204" spans="1:12" ht="14.25" customHeight="1">
      <c r="A204" s="26">
        <v>3</v>
      </c>
      <c r="B204" s="37">
        <v>1</v>
      </c>
      <c r="C204" s="37">
        <v>2</v>
      </c>
      <c r="D204" s="26">
        <v>1</v>
      </c>
      <c r="E204" s="37">
        <v>1</v>
      </c>
      <c r="F204" s="247">
        <v>3</v>
      </c>
      <c r="G204" s="168" t="s">
        <v>715</v>
      </c>
      <c r="H204" s="145">
        <v>175</v>
      </c>
      <c r="I204" s="81"/>
      <c r="J204" s="81"/>
      <c r="K204" s="81"/>
      <c r="L204" s="81"/>
    </row>
    <row r="205" spans="1:12" ht="18.75" customHeight="1">
      <c r="A205" s="26">
        <v>3</v>
      </c>
      <c r="B205" s="37">
        <v>1</v>
      </c>
      <c r="C205" s="37">
        <v>2</v>
      </c>
      <c r="D205" s="26">
        <v>1</v>
      </c>
      <c r="E205" s="37">
        <v>1</v>
      </c>
      <c r="F205" s="247">
        <v>4</v>
      </c>
      <c r="G205" s="168" t="s">
        <v>716</v>
      </c>
      <c r="H205" s="145">
        <v>176</v>
      </c>
      <c r="I205" s="81"/>
      <c r="J205" s="81"/>
      <c r="K205" s="81"/>
      <c r="L205" s="81"/>
    </row>
    <row r="206" spans="1:12" ht="17.25" customHeight="1">
      <c r="A206" s="34">
        <v>3</v>
      </c>
      <c r="B206" s="50">
        <v>1</v>
      </c>
      <c r="C206" s="50">
        <v>2</v>
      </c>
      <c r="D206" s="49">
        <v>1</v>
      </c>
      <c r="E206" s="50">
        <v>1</v>
      </c>
      <c r="F206" s="248">
        <v>5</v>
      </c>
      <c r="G206" s="170" t="s">
        <v>717</v>
      </c>
      <c r="H206" s="145">
        <v>177</v>
      </c>
      <c r="I206" s="81"/>
      <c r="J206" s="81"/>
      <c r="K206" s="81"/>
      <c r="L206" s="92"/>
    </row>
    <row r="207" spans="1:12" ht="15" customHeight="1">
      <c r="A207" s="26">
        <v>3</v>
      </c>
      <c r="B207" s="37">
        <v>1</v>
      </c>
      <c r="C207" s="37">
        <v>3</v>
      </c>
      <c r="D207" s="26"/>
      <c r="E207" s="37"/>
      <c r="F207" s="31"/>
      <c r="G207" s="168" t="s">
        <v>606</v>
      </c>
      <c r="H207" s="145">
        <v>178</v>
      </c>
      <c r="I207" s="89">
        <f>SUM(I208+I211)</f>
        <v>0</v>
      </c>
      <c r="J207" s="90">
        <f>SUM(J208+J211)</f>
        <v>0</v>
      </c>
      <c r="K207" s="91">
        <f>SUM(K208+K211)</f>
        <v>0</v>
      </c>
      <c r="L207" s="89">
        <f>SUM(L208+L211)</f>
        <v>0</v>
      </c>
    </row>
    <row r="208" spans="1:12" ht="27.75" customHeight="1">
      <c r="A208" s="36">
        <v>3</v>
      </c>
      <c r="B208" s="41">
        <v>1</v>
      </c>
      <c r="C208" s="41">
        <v>3</v>
      </c>
      <c r="D208" s="36">
        <v>1</v>
      </c>
      <c r="E208" s="26"/>
      <c r="F208" s="29"/>
      <c r="G208" s="167" t="s">
        <v>718</v>
      </c>
      <c r="H208" s="145">
        <v>179</v>
      </c>
      <c r="I208" s="86">
        <f>I209</f>
        <v>0</v>
      </c>
      <c r="J208" s="87">
        <f t="shared" ref="I208:L209" si="30">J209</f>
        <v>0</v>
      </c>
      <c r="K208" s="88">
        <f t="shared" si="30"/>
        <v>0</v>
      </c>
      <c r="L208" s="86">
        <f t="shared" si="30"/>
        <v>0</v>
      </c>
    </row>
    <row r="209" spans="1:16" ht="30.75" customHeight="1">
      <c r="A209" s="26">
        <v>3</v>
      </c>
      <c r="B209" s="37">
        <v>1</v>
      </c>
      <c r="C209" s="37">
        <v>3</v>
      </c>
      <c r="D209" s="26">
        <v>1</v>
      </c>
      <c r="E209" s="26">
        <v>1</v>
      </c>
      <c r="F209" s="31"/>
      <c r="G209" s="167" t="s">
        <v>718</v>
      </c>
      <c r="H209" s="145">
        <v>180</v>
      </c>
      <c r="I209" s="89">
        <f t="shared" si="30"/>
        <v>0</v>
      </c>
      <c r="J209" s="90">
        <f t="shared" si="30"/>
        <v>0</v>
      </c>
      <c r="K209" s="91">
        <f t="shared" si="30"/>
        <v>0</v>
      </c>
      <c r="L209" s="89">
        <f t="shared" si="30"/>
        <v>0</v>
      </c>
    </row>
    <row r="210" spans="1:16" ht="27.75" customHeight="1">
      <c r="A210" s="26">
        <v>3</v>
      </c>
      <c r="B210" s="45">
        <v>1</v>
      </c>
      <c r="C210" s="26">
        <v>3</v>
      </c>
      <c r="D210" s="37">
        <v>1</v>
      </c>
      <c r="E210" s="37">
        <v>1</v>
      </c>
      <c r="F210" s="31">
        <v>1</v>
      </c>
      <c r="G210" s="167" t="s">
        <v>718</v>
      </c>
      <c r="H210" s="145">
        <v>181</v>
      </c>
      <c r="I210" s="92"/>
      <c r="J210" s="92"/>
      <c r="K210" s="92"/>
      <c r="L210" s="92"/>
    </row>
    <row r="211" spans="1:16" ht="15" customHeight="1">
      <c r="A211" s="26">
        <v>3</v>
      </c>
      <c r="B211" s="45">
        <v>1</v>
      </c>
      <c r="C211" s="26">
        <v>3</v>
      </c>
      <c r="D211" s="37">
        <v>2</v>
      </c>
      <c r="E211" s="37"/>
      <c r="F211" s="31"/>
      <c r="G211" s="168" t="s">
        <v>719</v>
      </c>
      <c r="H211" s="145">
        <v>182</v>
      </c>
      <c r="I211" s="89">
        <f>I212</f>
        <v>0</v>
      </c>
      <c r="J211" s="90">
        <f>J212</f>
        <v>0</v>
      </c>
      <c r="K211" s="91">
        <f>K212</f>
        <v>0</v>
      </c>
      <c r="L211" s="89">
        <f>L212</f>
        <v>0</v>
      </c>
    </row>
    <row r="212" spans="1:16" ht="15.75" customHeight="1">
      <c r="A212" s="36">
        <v>3</v>
      </c>
      <c r="B212" s="47">
        <v>1</v>
      </c>
      <c r="C212" s="36">
        <v>3</v>
      </c>
      <c r="D212" s="41">
        <v>2</v>
      </c>
      <c r="E212" s="41">
        <v>1</v>
      </c>
      <c r="F212" s="29"/>
      <c r="G212" s="168" t="s">
        <v>719</v>
      </c>
      <c r="H212" s="145">
        <v>183</v>
      </c>
      <c r="I212" s="89">
        <f t="shared" ref="I212:P212" si="31">SUM(I213:I218)</f>
        <v>0</v>
      </c>
      <c r="J212" s="89">
        <f t="shared" si="31"/>
        <v>0</v>
      </c>
      <c r="K212" s="89">
        <f t="shared" si="31"/>
        <v>0</v>
      </c>
      <c r="L212" s="89">
        <f t="shared" si="31"/>
        <v>0</v>
      </c>
      <c r="M212" s="258">
        <f t="shared" si="31"/>
        <v>0</v>
      </c>
      <c r="N212" s="258">
        <f t="shared" si="31"/>
        <v>0</v>
      </c>
      <c r="O212" s="258">
        <f t="shared" si="31"/>
        <v>0</v>
      </c>
      <c r="P212" s="258">
        <f t="shared" si="31"/>
        <v>0</v>
      </c>
    </row>
    <row r="213" spans="1:16" ht="1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1</v>
      </c>
      <c r="G213" s="168" t="s">
        <v>720</v>
      </c>
      <c r="H213" s="145">
        <v>184</v>
      </c>
      <c r="I213" s="81"/>
      <c r="J213" s="81"/>
      <c r="K213" s="81"/>
      <c r="L213" s="92"/>
    </row>
    <row r="214" spans="1:16" ht="26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2</v>
      </c>
      <c r="G214" s="168" t="s">
        <v>721</v>
      </c>
      <c r="H214" s="145">
        <v>185</v>
      </c>
      <c r="I214" s="81"/>
      <c r="J214" s="81"/>
      <c r="K214" s="81"/>
      <c r="L214" s="81"/>
    </row>
    <row r="215" spans="1:16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3</v>
      </c>
      <c r="G215" s="168" t="s">
        <v>722</v>
      </c>
      <c r="H215" s="145">
        <v>186</v>
      </c>
      <c r="I215" s="81"/>
      <c r="J215" s="81"/>
      <c r="K215" s="81"/>
      <c r="L215" s="81"/>
    </row>
    <row r="216" spans="1:16" ht="27.75" customHeight="1">
      <c r="A216" s="26">
        <v>3</v>
      </c>
      <c r="B216" s="45">
        <v>1</v>
      </c>
      <c r="C216" s="26">
        <v>3</v>
      </c>
      <c r="D216" s="37">
        <v>2</v>
      </c>
      <c r="E216" s="37">
        <v>1</v>
      </c>
      <c r="F216" s="31">
        <v>4</v>
      </c>
      <c r="G216" s="168" t="s">
        <v>723</v>
      </c>
      <c r="H216" s="145">
        <v>187</v>
      </c>
      <c r="I216" s="81"/>
      <c r="J216" s="81"/>
      <c r="K216" s="81"/>
      <c r="L216" s="92"/>
    </row>
    <row r="217" spans="1:16" ht="15.75" customHeight="1">
      <c r="A217" s="26">
        <v>3</v>
      </c>
      <c r="B217" s="45">
        <v>1</v>
      </c>
      <c r="C217" s="26">
        <v>3</v>
      </c>
      <c r="D217" s="37">
        <v>2</v>
      </c>
      <c r="E217" s="37">
        <v>1</v>
      </c>
      <c r="F217" s="31">
        <v>5</v>
      </c>
      <c r="G217" s="167" t="s">
        <v>724</v>
      </c>
      <c r="H217" s="145">
        <v>188</v>
      </c>
      <c r="I217" s="81"/>
      <c r="J217" s="81"/>
      <c r="K217" s="81"/>
      <c r="L217" s="81"/>
    </row>
    <row r="218" spans="1:16" ht="13.5" customHeight="1">
      <c r="A218" s="65">
        <v>3</v>
      </c>
      <c r="B218" s="168">
        <v>1</v>
      </c>
      <c r="C218" s="65">
        <v>3</v>
      </c>
      <c r="D218" s="64">
        <v>2</v>
      </c>
      <c r="E218" s="64">
        <v>1</v>
      </c>
      <c r="F218" s="247">
        <v>6</v>
      </c>
      <c r="G218" s="167" t="s">
        <v>719</v>
      </c>
      <c r="H218" s="145">
        <v>189</v>
      </c>
      <c r="I218" s="81"/>
      <c r="J218" s="81"/>
      <c r="K218" s="81"/>
      <c r="L218" s="92"/>
    </row>
    <row r="219" spans="1:16" ht="27" customHeight="1">
      <c r="A219" s="36">
        <v>3</v>
      </c>
      <c r="B219" s="41">
        <v>1</v>
      </c>
      <c r="C219" s="41">
        <v>4</v>
      </c>
      <c r="D219" s="41"/>
      <c r="E219" s="41"/>
      <c r="F219" s="29"/>
      <c r="G219" s="167" t="s">
        <v>648</v>
      </c>
      <c r="H219" s="145">
        <v>190</v>
      </c>
      <c r="I219" s="86">
        <f>I220</f>
        <v>0</v>
      </c>
      <c r="J219" s="87">
        <f t="shared" ref="J219:L221" si="32">J220</f>
        <v>0</v>
      </c>
      <c r="K219" s="88">
        <f t="shared" si="32"/>
        <v>0</v>
      </c>
      <c r="L219" s="88">
        <f t="shared" si="32"/>
        <v>0</v>
      </c>
    </row>
    <row r="220" spans="1:16" ht="27" customHeight="1">
      <c r="A220" s="34">
        <v>3</v>
      </c>
      <c r="B220" s="50">
        <v>1</v>
      </c>
      <c r="C220" s="50">
        <v>4</v>
      </c>
      <c r="D220" s="50">
        <v>1</v>
      </c>
      <c r="E220" s="50"/>
      <c r="F220" s="55"/>
      <c r="G220" s="167" t="s">
        <v>648</v>
      </c>
      <c r="H220" s="145">
        <v>191</v>
      </c>
      <c r="I220" s="105">
        <f>I221</f>
        <v>0</v>
      </c>
      <c r="J220" s="106">
        <f t="shared" si="32"/>
        <v>0</v>
      </c>
      <c r="K220" s="107">
        <f t="shared" si="32"/>
        <v>0</v>
      </c>
      <c r="L220" s="107">
        <f t="shared" si="32"/>
        <v>0</v>
      </c>
    </row>
    <row r="221" spans="1:16" ht="27.75" customHeight="1">
      <c r="A221" s="26">
        <v>3</v>
      </c>
      <c r="B221" s="37">
        <v>1</v>
      </c>
      <c r="C221" s="37">
        <v>4</v>
      </c>
      <c r="D221" s="37">
        <v>1</v>
      </c>
      <c r="E221" s="37">
        <v>1</v>
      </c>
      <c r="F221" s="31"/>
      <c r="G221" s="167" t="s">
        <v>651</v>
      </c>
      <c r="H221" s="145">
        <v>192</v>
      </c>
      <c r="I221" s="89">
        <f>I222</f>
        <v>0</v>
      </c>
      <c r="J221" s="90">
        <f t="shared" si="32"/>
        <v>0</v>
      </c>
      <c r="K221" s="91">
        <f t="shared" si="32"/>
        <v>0</v>
      </c>
      <c r="L221" s="91">
        <f t="shared" si="32"/>
        <v>0</v>
      </c>
    </row>
    <row r="222" spans="1:16" ht="27" customHeight="1">
      <c r="A222" s="27">
        <v>3</v>
      </c>
      <c r="B222" s="26">
        <v>1</v>
      </c>
      <c r="C222" s="37">
        <v>4</v>
      </c>
      <c r="D222" s="37">
        <v>1</v>
      </c>
      <c r="E222" s="37">
        <v>1</v>
      </c>
      <c r="F222" s="31">
        <v>1</v>
      </c>
      <c r="G222" s="167" t="s">
        <v>649</v>
      </c>
      <c r="H222" s="145">
        <v>193</v>
      </c>
      <c r="I222" s="81"/>
      <c r="J222" s="81"/>
      <c r="K222" s="81"/>
      <c r="L222" s="81"/>
    </row>
    <row r="223" spans="1:16" ht="26.25" customHeight="1">
      <c r="A223" s="27">
        <v>3</v>
      </c>
      <c r="B223" s="37">
        <v>1</v>
      </c>
      <c r="C223" s="37">
        <v>5</v>
      </c>
      <c r="D223" s="37"/>
      <c r="E223" s="37"/>
      <c r="F223" s="31"/>
      <c r="G223" s="168" t="s">
        <v>725</v>
      </c>
      <c r="H223" s="145">
        <v>194</v>
      </c>
      <c r="I223" s="89">
        <f>I224</f>
        <v>0</v>
      </c>
      <c r="J223" s="89">
        <f t="shared" ref="J223:L224" si="33">J224</f>
        <v>0</v>
      </c>
      <c r="K223" s="89">
        <f t="shared" si="33"/>
        <v>0</v>
      </c>
      <c r="L223" s="89">
        <f t="shared" si="33"/>
        <v>0</v>
      </c>
    </row>
    <row r="224" spans="1:16" ht="30" customHeight="1">
      <c r="A224" s="27">
        <v>3</v>
      </c>
      <c r="B224" s="37">
        <v>1</v>
      </c>
      <c r="C224" s="37">
        <v>5</v>
      </c>
      <c r="D224" s="37">
        <v>1</v>
      </c>
      <c r="E224" s="37"/>
      <c r="F224" s="31"/>
      <c r="G224" s="168" t="s">
        <v>725</v>
      </c>
      <c r="H224" s="145">
        <v>195</v>
      </c>
      <c r="I224" s="89">
        <f>I225</f>
        <v>0</v>
      </c>
      <c r="J224" s="89">
        <f t="shared" si="33"/>
        <v>0</v>
      </c>
      <c r="K224" s="89">
        <f t="shared" si="33"/>
        <v>0</v>
      </c>
      <c r="L224" s="89">
        <f t="shared" si="33"/>
        <v>0</v>
      </c>
    </row>
    <row r="225" spans="1:12" ht="27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/>
      <c r="G225" s="168" t="s">
        <v>725</v>
      </c>
      <c r="H225" s="145">
        <v>196</v>
      </c>
      <c r="I225" s="89">
        <f>SUM(I226:I228)</f>
        <v>0</v>
      </c>
      <c r="J225" s="89">
        <f>SUM(J226:J228)</f>
        <v>0</v>
      </c>
      <c r="K225" s="89">
        <f>SUM(K226:K228)</f>
        <v>0</v>
      </c>
      <c r="L225" s="89">
        <f>SUM(L226:L228)</f>
        <v>0</v>
      </c>
    </row>
    <row r="226" spans="1:12" ht="21" customHeight="1">
      <c r="A226" s="27">
        <v>3</v>
      </c>
      <c r="B226" s="37">
        <v>1</v>
      </c>
      <c r="C226" s="37">
        <v>5</v>
      </c>
      <c r="D226" s="37">
        <v>1</v>
      </c>
      <c r="E226" s="37">
        <v>1</v>
      </c>
      <c r="F226" s="31">
        <v>1</v>
      </c>
      <c r="G226" s="216" t="s">
        <v>726</v>
      </c>
      <c r="H226" s="145">
        <v>197</v>
      </c>
      <c r="I226" s="81"/>
      <c r="J226" s="81"/>
      <c r="K226" s="81"/>
      <c r="L226" s="81"/>
    </row>
    <row r="227" spans="1:12" ht="25.5" customHeight="1">
      <c r="A227" s="27">
        <v>3</v>
      </c>
      <c r="B227" s="37">
        <v>1</v>
      </c>
      <c r="C227" s="37">
        <v>5</v>
      </c>
      <c r="D227" s="37">
        <v>1</v>
      </c>
      <c r="E227" s="37">
        <v>1</v>
      </c>
      <c r="F227" s="31">
        <v>2</v>
      </c>
      <c r="G227" s="216" t="s">
        <v>727</v>
      </c>
      <c r="H227" s="145">
        <v>198</v>
      </c>
      <c r="I227" s="81"/>
      <c r="J227" s="81"/>
      <c r="K227" s="81"/>
      <c r="L227" s="81"/>
    </row>
    <row r="228" spans="1:12" ht="28.5" customHeight="1">
      <c r="A228" s="27">
        <v>3</v>
      </c>
      <c r="B228" s="37">
        <v>1</v>
      </c>
      <c r="C228" s="37">
        <v>5</v>
      </c>
      <c r="D228" s="37">
        <v>1</v>
      </c>
      <c r="E228" s="37">
        <v>1</v>
      </c>
      <c r="F228" s="31">
        <v>3</v>
      </c>
      <c r="G228" s="216" t="s">
        <v>728</v>
      </c>
      <c r="H228" s="145">
        <v>199</v>
      </c>
      <c r="I228" s="81"/>
      <c r="J228" s="81"/>
      <c r="K228" s="81"/>
      <c r="L228" s="81"/>
    </row>
    <row r="229" spans="1:12" ht="41.25" customHeight="1">
      <c r="A229" s="35">
        <v>3</v>
      </c>
      <c r="B229" s="40">
        <v>2</v>
      </c>
      <c r="C229" s="40"/>
      <c r="D229" s="40"/>
      <c r="E229" s="40"/>
      <c r="F229" s="53"/>
      <c r="G229" s="46" t="s">
        <v>729</v>
      </c>
      <c r="H229" s="145">
        <v>200</v>
      </c>
      <c r="I229" s="89">
        <f>SUM(I230+I262)</f>
        <v>0</v>
      </c>
      <c r="J229" s="90">
        <f>SUM(J230+J262)</f>
        <v>0</v>
      </c>
      <c r="K229" s="91">
        <f>SUM(K230+K262)</f>
        <v>0</v>
      </c>
      <c r="L229" s="91">
        <f>SUM(L230+L262)</f>
        <v>0</v>
      </c>
    </row>
    <row r="230" spans="1:12" ht="26.25" customHeight="1">
      <c r="A230" s="250">
        <v>3</v>
      </c>
      <c r="B230" s="252">
        <v>2</v>
      </c>
      <c r="C230" s="217">
        <v>1</v>
      </c>
      <c r="D230" s="217"/>
      <c r="E230" s="217"/>
      <c r="F230" s="248"/>
      <c r="G230" s="170" t="s">
        <v>691</v>
      </c>
      <c r="H230" s="145">
        <v>201</v>
      </c>
      <c r="I230" s="105">
        <f>SUM(I231+I240+I244+I248+I252+I255+I258)</f>
        <v>0</v>
      </c>
      <c r="J230" s="106">
        <f>SUM(J231+J240+J244+J248+J252+J255+J258)</f>
        <v>0</v>
      </c>
      <c r="K230" s="107">
        <f>SUM(K231+K240+K244+K248+K252+K255+K258)</f>
        <v>0</v>
      </c>
      <c r="L230" s="107">
        <f>SUM(L231+L240+L244+L248+L252+L255+L258)</f>
        <v>0</v>
      </c>
    </row>
    <row r="231" spans="1:12" ht="15.75" customHeight="1">
      <c r="A231" s="65">
        <v>3</v>
      </c>
      <c r="B231" s="64">
        <v>2</v>
      </c>
      <c r="C231" s="64">
        <v>1</v>
      </c>
      <c r="D231" s="64">
        <v>1</v>
      </c>
      <c r="E231" s="64"/>
      <c r="F231" s="247"/>
      <c r="G231" s="168" t="s">
        <v>569</v>
      </c>
      <c r="H231" s="145">
        <v>202</v>
      </c>
      <c r="I231" s="105">
        <f>I232</f>
        <v>0</v>
      </c>
      <c r="J231" s="105">
        <f t="shared" ref="J231:L231" si="34">J232</f>
        <v>0</v>
      </c>
      <c r="K231" s="105">
        <f t="shared" si="34"/>
        <v>0</v>
      </c>
      <c r="L231" s="105">
        <f t="shared" si="34"/>
        <v>0</v>
      </c>
    </row>
    <row r="232" spans="1:12" ht="12" customHeight="1">
      <c r="A232" s="65">
        <v>3</v>
      </c>
      <c r="B232" s="65">
        <v>2</v>
      </c>
      <c r="C232" s="64">
        <v>1</v>
      </c>
      <c r="D232" s="64">
        <v>1</v>
      </c>
      <c r="E232" s="64">
        <v>1</v>
      </c>
      <c r="F232" s="247"/>
      <c r="G232" s="168" t="s">
        <v>13</v>
      </c>
      <c r="H232" s="145">
        <v>203</v>
      </c>
      <c r="I232" s="89">
        <f>SUM(I233:I233)</f>
        <v>0</v>
      </c>
      <c r="J232" s="90">
        <f>SUM(J233:J233)</f>
        <v>0</v>
      </c>
      <c r="K232" s="91">
        <f>SUM(K233:K233)</f>
        <v>0</v>
      </c>
      <c r="L232" s="91">
        <f>SUM(L233:L233)</f>
        <v>0</v>
      </c>
    </row>
    <row r="233" spans="1:12" ht="14.25" customHeight="1">
      <c r="A233" s="250">
        <v>3</v>
      </c>
      <c r="B233" s="250">
        <v>2</v>
      </c>
      <c r="C233" s="217">
        <v>1</v>
      </c>
      <c r="D233" s="217">
        <v>1</v>
      </c>
      <c r="E233" s="217">
        <v>1</v>
      </c>
      <c r="F233" s="248">
        <v>1</v>
      </c>
      <c r="G233" s="170" t="s">
        <v>13</v>
      </c>
      <c r="H233" s="145">
        <v>204</v>
      </c>
      <c r="I233" s="81"/>
      <c r="J233" s="81"/>
      <c r="K233" s="81"/>
      <c r="L233" s="81"/>
    </row>
    <row r="234" spans="1:12" ht="14.25" customHeight="1">
      <c r="A234" s="250">
        <v>3</v>
      </c>
      <c r="B234" s="217">
        <v>2</v>
      </c>
      <c r="C234" s="217">
        <v>1</v>
      </c>
      <c r="D234" s="217">
        <v>1</v>
      </c>
      <c r="E234" s="217">
        <v>2</v>
      </c>
      <c r="F234" s="248"/>
      <c r="G234" s="170" t="s">
        <v>273</v>
      </c>
      <c r="H234" s="145">
        <v>205</v>
      </c>
      <c r="I234" s="89">
        <f>SUM(I235:I236)</f>
        <v>0</v>
      </c>
      <c r="J234" s="89">
        <f t="shared" ref="J234:L234" si="35">SUM(J235:J236)</f>
        <v>0</v>
      </c>
      <c r="K234" s="89">
        <f t="shared" si="35"/>
        <v>0</v>
      </c>
      <c r="L234" s="89">
        <f t="shared" si="35"/>
        <v>0</v>
      </c>
    </row>
    <row r="235" spans="1:12" ht="14.25" customHeight="1">
      <c r="A235" s="250">
        <v>3</v>
      </c>
      <c r="B235" s="217">
        <v>2</v>
      </c>
      <c r="C235" s="217">
        <v>1</v>
      </c>
      <c r="D235" s="217">
        <v>1</v>
      </c>
      <c r="E235" s="217">
        <v>2</v>
      </c>
      <c r="F235" s="248">
        <v>1</v>
      </c>
      <c r="G235" s="170" t="s">
        <v>274</v>
      </c>
      <c r="H235" s="145">
        <v>206</v>
      </c>
      <c r="I235" s="81"/>
      <c r="J235" s="81"/>
      <c r="K235" s="81"/>
      <c r="L235" s="81"/>
    </row>
    <row r="236" spans="1:12" ht="14.25" customHeight="1">
      <c r="A236" s="250">
        <v>3</v>
      </c>
      <c r="B236" s="217">
        <v>2</v>
      </c>
      <c r="C236" s="217">
        <v>1</v>
      </c>
      <c r="D236" s="217">
        <v>1</v>
      </c>
      <c r="E236" s="217">
        <v>2</v>
      </c>
      <c r="F236" s="248">
        <v>2</v>
      </c>
      <c r="G236" s="170" t="s">
        <v>275</v>
      </c>
      <c r="H236" s="145">
        <v>207</v>
      </c>
      <c r="I236" s="81"/>
      <c r="J236" s="81"/>
      <c r="K236" s="81"/>
      <c r="L236" s="81"/>
    </row>
    <row r="237" spans="1:12" ht="14.25" customHeight="1">
      <c r="A237" s="250">
        <v>3</v>
      </c>
      <c r="B237" s="217">
        <v>2</v>
      </c>
      <c r="C237" s="217">
        <v>1</v>
      </c>
      <c r="D237" s="217">
        <v>1</v>
      </c>
      <c r="E237" s="217">
        <v>3</v>
      </c>
      <c r="F237" s="223"/>
      <c r="G237" s="170" t="s">
        <v>278</v>
      </c>
      <c r="H237" s="145">
        <v>208</v>
      </c>
      <c r="I237" s="89">
        <f>SUM(I238:I239)</f>
        <v>0</v>
      </c>
      <c r="J237" s="89">
        <f t="shared" ref="J237:L237" si="36">SUM(J238:J239)</f>
        <v>0</v>
      </c>
      <c r="K237" s="89">
        <f t="shared" si="36"/>
        <v>0</v>
      </c>
      <c r="L237" s="89">
        <f t="shared" si="36"/>
        <v>0</v>
      </c>
    </row>
    <row r="238" spans="1:12" ht="14.25" customHeight="1">
      <c r="A238" s="250">
        <v>3</v>
      </c>
      <c r="B238" s="217">
        <v>2</v>
      </c>
      <c r="C238" s="217">
        <v>1</v>
      </c>
      <c r="D238" s="217">
        <v>1</v>
      </c>
      <c r="E238" s="217">
        <v>3</v>
      </c>
      <c r="F238" s="248">
        <v>1</v>
      </c>
      <c r="G238" s="170" t="s">
        <v>276</v>
      </c>
      <c r="H238" s="145">
        <v>209</v>
      </c>
      <c r="I238" s="81"/>
      <c r="J238" s="81"/>
      <c r="K238" s="81"/>
      <c r="L238" s="81"/>
    </row>
    <row r="239" spans="1:12" ht="14.25" customHeight="1">
      <c r="A239" s="250">
        <v>3</v>
      </c>
      <c r="B239" s="217">
        <v>2</v>
      </c>
      <c r="C239" s="217">
        <v>1</v>
      </c>
      <c r="D239" s="217">
        <v>1</v>
      </c>
      <c r="E239" s="217">
        <v>3</v>
      </c>
      <c r="F239" s="248">
        <v>2</v>
      </c>
      <c r="G239" s="170" t="s">
        <v>277</v>
      </c>
      <c r="H239" s="145">
        <v>210</v>
      </c>
      <c r="I239" s="81"/>
      <c r="J239" s="81"/>
      <c r="K239" s="81"/>
      <c r="L239" s="81"/>
    </row>
    <row r="240" spans="1:12" ht="27" customHeight="1">
      <c r="A240" s="26">
        <v>3</v>
      </c>
      <c r="B240" s="37">
        <v>2</v>
      </c>
      <c r="C240" s="37">
        <v>1</v>
      </c>
      <c r="D240" s="37">
        <v>2</v>
      </c>
      <c r="E240" s="37"/>
      <c r="F240" s="31"/>
      <c r="G240" s="168" t="s">
        <v>612</v>
      </c>
      <c r="H240" s="145">
        <v>211</v>
      </c>
      <c r="I240" s="89">
        <f>I241</f>
        <v>0</v>
      </c>
      <c r="J240" s="89">
        <f t="shared" ref="J240:L240" si="37">J241</f>
        <v>0</v>
      </c>
      <c r="K240" s="89">
        <f t="shared" si="37"/>
        <v>0</v>
      </c>
      <c r="L240" s="89">
        <f t="shared" si="37"/>
        <v>0</v>
      </c>
    </row>
    <row r="241" spans="1:12" ht="14.25" customHeight="1">
      <c r="A241" s="26">
        <v>3</v>
      </c>
      <c r="B241" s="37">
        <v>2</v>
      </c>
      <c r="C241" s="37">
        <v>1</v>
      </c>
      <c r="D241" s="37">
        <v>2</v>
      </c>
      <c r="E241" s="37">
        <v>1</v>
      </c>
      <c r="F241" s="31"/>
      <c r="G241" s="168" t="s">
        <v>612</v>
      </c>
      <c r="H241" s="145">
        <v>212</v>
      </c>
      <c r="I241" s="89">
        <f>SUM(I242:I243)</f>
        <v>0</v>
      </c>
      <c r="J241" s="90">
        <f>SUM(J242:J243)</f>
        <v>0</v>
      </c>
      <c r="K241" s="91">
        <f>SUM(K242:K243)</f>
        <v>0</v>
      </c>
      <c r="L241" s="91">
        <f>SUM(L242:L243)</f>
        <v>0</v>
      </c>
    </row>
    <row r="242" spans="1:12" ht="27" customHeight="1">
      <c r="A242" s="34">
        <v>3</v>
      </c>
      <c r="B242" s="49">
        <v>2</v>
      </c>
      <c r="C242" s="50">
        <v>1</v>
      </c>
      <c r="D242" s="50">
        <v>2</v>
      </c>
      <c r="E242" s="50">
        <v>1</v>
      </c>
      <c r="F242" s="55">
        <v>1</v>
      </c>
      <c r="G242" s="170" t="s">
        <v>613</v>
      </c>
      <c r="H242" s="145">
        <v>213</v>
      </c>
      <c r="I242" s="81"/>
      <c r="J242" s="81"/>
      <c r="K242" s="81"/>
      <c r="L242" s="81"/>
    </row>
    <row r="243" spans="1:12" ht="25.5" customHeight="1">
      <c r="A243" s="26">
        <v>3</v>
      </c>
      <c r="B243" s="37">
        <v>2</v>
      </c>
      <c r="C243" s="37">
        <v>1</v>
      </c>
      <c r="D243" s="37">
        <v>2</v>
      </c>
      <c r="E243" s="37">
        <v>1</v>
      </c>
      <c r="F243" s="31">
        <v>2</v>
      </c>
      <c r="G243" s="168" t="s">
        <v>614</v>
      </c>
      <c r="H243" s="145">
        <v>214</v>
      </c>
      <c r="I243" s="81"/>
      <c r="J243" s="81"/>
      <c r="K243" s="81"/>
      <c r="L243" s="81"/>
    </row>
    <row r="244" spans="1:12" ht="26.25" customHeight="1">
      <c r="A244" s="36">
        <v>3</v>
      </c>
      <c r="B244" s="41">
        <v>2</v>
      </c>
      <c r="C244" s="41">
        <v>1</v>
      </c>
      <c r="D244" s="41">
        <v>3</v>
      </c>
      <c r="E244" s="41"/>
      <c r="F244" s="29"/>
      <c r="G244" s="167" t="s">
        <v>615</v>
      </c>
      <c r="H244" s="145">
        <v>215</v>
      </c>
      <c r="I244" s="86">
        <f>I245</f>
        <v>0</v>
      </c>
      <c r="J244" s="87">
        <f>J245</f>
        <v>0</v>
      </c>
      <c r="K244" s="88">
        <f>K245</f>
        <v>0</v>
      </c>
      <c r="L244" s="88">
        <f>L245</f>
        <v>0</v>
      </c>
    </row>
    <row r="245" spans="1:12" ht="29.25" customHeight="1">
      <c r="A245" s="26">
        <v>3</v>
      </c>
      <c r="B245" s="37">
        <v>2</v>
      </c>
      <c r="C245" s="37">
        <v>1</v>
      </c>
      <c r="D245" s="37">
        <v>3</v>
      </c>
      <c r="E245" s="37">
        <v>1</v>
      </c>
      <c r="F245" s="31"/>
      <c r="G245" s="167" t="s">
        <v>615</v>
      </c>
      <c r="H245" s="145">
        <v>216</v>
      </c>
      <c r="I245" s="89">
        <f>I246+I247</f>
        <v>0</v>
      </c>
      <c r="J245" s="89">
        <f>J246+J247</f>
        <v>0</v>
      </c>
      <c r="K245" s="89">
        <f>K246+K247</f>
        <v>0</v>
      </c>
      <c r="L245" s="89">
        <f>L246+L247</f>
        <v>0</v>
      </c>
    </row>
    <row r="246" spans="1:12" ht="30" customHeight="1">
      <c r="A246" s="26">
        <v>3</v>
      </c>
      <c r="B246" s="37">
        <v>2</v>
      </c>
      <c r="C246" s="37">
        <v>1</v>
      </c>
      <c r="D246" s="37">
        <v>3</v>
      </c>
      <c r="E246" s="37">
        <v>1</v>
      </c>
      <c r="F246" s="31">
        <v>1</v>
      </c>
      <c r="G246" s="168" t="s">
        <v>616</v>
      </c>
      <c r="H246" s="145">
        <v>217</v>
      </c>
      <c r="I246" s="81"/>
      <c r="J246" s="81"/>
      <c r="K246" s="81"/>
      <c r="L246" s="81"/>
    </row>
    <row r="247" spans="1:12" ht="27.75" customHeight="1">
      <c r="A247" s="26">
        <v>3</v>
      </c>
      <c r="B247" s="37">
        <v>2</v>
      </c>
      <c r="C247" s="37">
        <v>1</v>
      </c>
      <c r="D247" s="37">
        <v>3</v>
      </c>
      <c r="E247" s="37">
        <v>1</v>
      </c>
      <c r="F247" s="31">
        <v>2</v>
      </c>
      <c r="G247" s="168" t="s">
        <v>617</v>
      </c>
      <c r="H247" s="145">
        <v>218</v>
      </c>
      <c r="I247" s="92"/>
      <c r="J247" s="85"/>
      <c r="K247" s="92"/>
      <c r="L247" s="92"/>
    </row>
    <row r="248" spans="1:12" ht="12" customHeight="1">
      <c r="A248" s="26">
        <v>3</v>
      </c>
      <c r="B248" s="37">
        <v>2</v>
      </c>
      <c r="C248" s="37">
        <v>1</v>
      </c>
      <c r="D248" s="37">
        <v>4</v>
      </c>
      <c r="E248" s="37"/>
      <c r="F248" s="31"/>
      <c r="G248" s="168" t="s">
        <v>618</v>
      </c>
      <c r="H248" s="145">
        <v>219</v>
      </c>
      <c r="I248" s="89">
        <f>I249</f>
        <v>0</v>
      </c>
      <c r="J248" s="91">
        <f>J249</f>
        <v>0</v>
      </c>
      <c r="K248" s="89">
        <f>K249</f>
        <v>0</v>
      </c>
      <c r="L248" s="91">
        <f>L249</f>
        <v>0</v>
      </c>
    </row>
    <row r="249" spans="1:12" ht="14.25" customHeight="1">
      <c r="A249" s="36">
        <v>3</v>
      </c>
      <c r="B249" s="41">
        <v>2</v>
      </c>
      <c r="C249" s="41">
        <v>1</v>
      </c>
      <c r="D249" s="41">
        <v>4</v>
      </c>
      <c r="E249" s="41">
        <v>1</v>
      </c>
      <c r="F249" s="29"/>
      <c r="G249" s="167" t="s">
        <v>618</v>
      </c>
      <c r="H249" s="145">
        <v>220</v>
      </c>
      <c r="I249" s="86">
        <f>SUM(I250:I251)</f>
        <v>0</v>
      </c>
      <c r="J249" s="87">
        <f>SUM(J250:J251)</f>
        <v>0</v>
      </c>
      <c r="K249" s="88">
        <f>SUM(K250:K251)</f>
        <v>0</v>
      </c>
      <c r="L249" s="88">
        <f>SUM(L250:L251)</f>
        <v>0</v>
      </c>
    </row>
    <row r="250" spans="1:12" ht="25.5" customHeight="1">
      <c r="A250" s="26">
        <v>3</v>
      </c>
      <c r="B250" s="37">
        <v>2</v>
      </c>
      <c r="C250" s="37">
        <v>1</v>
      </c>
      <c r="D250" s="37">
        <v>4</v>
      </c>
      <c r="E250" s="37">
        <v>1</v>
      </c>
      <c r="F250" s="31">
        <v>1</v>
      </c>
      <c r="G250" s="168" t="s">
        <v>619</v>
      </c>
      <c r="H250" s="145">
        <v>221</v>
      </c>
      <c r="I250" s="81"/>
      <c r="J250" s="81"/>
      <c r="K250" s="81"/>
      <c r="L250" s="81"/>
    </row>
    <row r="251" spans="1:12" ht="18.75" customHeight="1">
      <c r="A251" s="26">
        <v>3</v>
      </c>
      <c r="B251" s="37">
        <v>2</v>
      </c>
      <c r="C251" s="37">
        <v>1</v>
      </c>
      <c r="D251" s="37">
        <v>4</v>
      </c>
      <c r="E251" s="37">
        <v>1</v>
      </c>
      <c r="F251" s="31">
        <v>2</v>
      </c>
      <c r="G251" s="168" t="s">
        <v>620</v>
      </c>
      <c r="H251" s="145">
        <v>222</v>
      </c>
      <c r="I251" s="81"/>
      <c r="J251" s="81"/>
      <c r="K251" s="81"/>
      <c r="L251" s="81"/>
    </row>
    <row r="252" spans="1:12">
      <c r="A252" s="26">
        <v>3</v>
      </c>
      <c r="B252" s="37">
        <v>2</v>
      </c>
      <c r="C252" s="37">
        <v>1</v>
      </c>
      <c r="D252" s="37">
        <v>5</v>
      </c>
      <c r="E252" s="37"/>
      <c r="F252" s="31"/>
      <c r="G252" s="168" t="s">
        <v>621</v>
      </c>
      <c r="H252" s="145">
        <v>223</v>
      </c>
      <c r="I252" s="89">
        <f>I253</f>
        <v>0</v>
      </c>
      <c r="J252" s="90">
        <f t="shared" ref="J252:L253" si="38">J253</f>
        <v>0</v>
      </c>
      <c r="K252" s="91">
        <f t="shared" si="38"/>
        <v>0</v>
      </c>
      <c r="L252" s="91">
        <f t="shared" si="38"/>
        <v>0</v>
      </c>
    </row>
    <row r="253" spans="1:12" ht="16.5" customHeight="1">
      <c r="A253" s="26">
        <v>3</v>
      </c>
      <c r="B253" s="37">
        <v>2</v>
      </c>
      <c r="C253" s="37">
        <v>1</v>
      </c>
      <c r="D253" s="37">
        <v>5</v>
      </c>
      <c r="E253" s="37">
        <v>1</v>
      </c>
      <c r="F253" s="31"/>
      <c r="G253" s="168" t="s">
        <v>621</v>
      </c>
      <c r="H253" s="145">
        <v>224</v>
      </c>
      <c r="I253" s="91">
        <f>I254</f>
        <v>0</v>
      </c>
      <c r="J253" s="90">
        <f t="shared" si="38"/>
        <v>0</v>
      </c>
      <c r="K253" s="91">
        <f t="shared" si="38"/>
        <v>0</v>
      </c>
      <c r="L253" s="91">
        <f t="shared" si="38"/>
        <v>0</v>
      </c>
    </row>
    <row r="254" spans="1:12">
      <c r="A254" s="49">
        <v>3</v>
      </c>
      <c r="B254" s="50">
        <v>2</v>
      </c>
      <c r="C254" s="50">
        <v>1</v>
      </c>
      <c r="D254" s="50">
        <v>5</v>
      </c>
      <c r="E254" s="50">
        <v>1</v>
      </c>
      <c r="F254" s="55">
        <v>1</v>
      </c>
      <c r="G254" s="168" t="s">
        <v>621</v>
      </c>
      <c r="H254" s="145">
        <v>225</v>
      </c>
      <c r="I254" s="92"/>
      <c r="J254" s="92"/>
      <c r="K254" s="92"/>
      <c r="L254" s="92"/>
    </row>
    <row r="255" spans="1:12">
      <c r="A255" s="26">
        <v>3</v>
      </c>
      <c r="B255" s="37">
        <v>2</v>
      </c>
      <c r="C255" s="37">
        <v>1</v>
      </c>
      <c r="D255" s="37">
        <v>6</v>
      </c>
      <c r="E255" s="37"/>
      <c r="F255" s="31"/>
      <c r="G255" s="168" t="s">
        <v>128</v>
      </c>
      <c r="H255" s="145">
        <v>226</v>
      </c>
      <c r="I255" s="89">
        <f>I256</f>
        <v>0</v>
      </c>
      <c r="J255" s="90">
        <f t="shared" ref="J255:L256" si="39">J256</f>
        <v>0</v>
      </c>
      <c r="K255" s="91">
        <f t="shared" si="39"/>
        <v>0</v>
      </c>
      <c r="L255" s="91">
        <f t="shared" si="39"/>
        <v>0</v>
      </c>
    </row>
    <row r="256" spans="1:12">
      <c r="A256" s="26">
        <v>3</v>
      </c>
      <c r="B256" s="26">
        <v>2</v>
      </c>
      <c r="C256" s="37">
        <v>1</v>
      </c>
      <c r="D256" s="37">
        <v>6</v>
      </c>
      <c r="E256" s="37">
        <v>1</v>
      </c>
      <c r="F256" s="31"/>
      <c r="G256" s="168" t="s">
        <v>128</v>
      </c>
      <c r="H256" s="145">
        <v>227</v>
      </c>
      <c r="I256" s="89">
        <f>I257</f>
        <v>0</v>
      </c>
      <c r="J256" s="90">
        <f t="shared" si="39"/>
        <v>0</v>
      </c>
      <c r="K256" s="91">
        <f t="shared" si="39"/>
        <v>0</v>
      </c>
      <c r="L256" s="91">
        <f t="shared" si="39"/>
        <v>0</v>
      </c>
    </row>
    <row r="257" spans="1:12" ht="15.75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1">
        <v>1</v>
      </c>
      <c r="G257" s="168" t="s">
        <v>128</v>
      </c>
      <c r="H257" s="145">
        <v>228</v>
      </c>
      <c r="I257" s="92"/>
      <c r="J257" s="92"/>
      <c r="K257" s="92"/>
      <c r="L257" s="92"/>
    </row>
    <row r="258" spans="1:12" ht="13.5" customHeight="1">
      <c r="A258" s="26">
        <v>3</v>
      </c>
      <c r="B258" s="26">
        <v>2</v>
      </c>
      <c r="C258" s="37">
        <v>1</v>
      </c>
      <c r="D258" s="37">
        <v>7</v>
      </c>
      <c r="E258" s="37"/>
      <c r="F258" s="31"/>
      <c r="G258" s="168" t="s">
        <v>622</v>
      </c>
      <c r="H258" s="145">
        <v>229</v>
      </c>
      <c r="I258" s="89">
        <f>I259</f>
        <v>0</v>
      </c>
      <c r="J258" s="90">
        <f>J259</f>
        <v>0</v>
      </c>
      <c r="K258" s="91">
        <f>K259</f>
        <v>0</v>
      </c>
      <c r="L258" s="91">
        <f>L259</f>
        <v>0</v>
      </c>
    </row>
    <row r="259" spans="1:12">
      <c r="A259" s="26">
        <v>3</v>
      </c>
      <c r="B259" s="37">
        <v>2</v>
      </c>
      <c r="C259" s="37">
        <v>1</v>
      </c>
      <c r="D259" s="37">
        <v>7</v>
      </c>
      <c r="E259" s="37">
        <v>1</v>
      </c>
      <c r="F259" s="31"/>
      <c r="G259" s="168" t="s">
        <v>622</v>
      </c>
      <c r="H259" s="145">
        <v>230</v>
      </c>
      <c r="I259" s="89">
        <f>I260+I261</f>
        <v>0</v>
      </c>
      <c r="J259" s="89">
        <f>J260+J261</f>
        <v>0</v>
      </c>
      <c r="K259" s="89">
        <f>K260+K261</f>
        <v>0</v>
      </c>
      <c r="L259" s="89">
        <f>L260+L261</f>
        <v>0</v>
      </c>
    </row>
    <row r="260" spans="1:12" ht="27" customHeight="1">
      <c r="A260" s="26">
        <v>3</v>
      </c>
      <c r="B260" s="37">
        <v>2</v>
      </c>
      <c r="C260" s="37">
        <v>1</v>
      </c>
      <c r="D260" s="37">
        <v>7</v>
      </c>
      <c r="E260" s="37">
        <v>1</v>
      </c>
      <c r="F260" s="31">
        <v>1</v>
      </c>
      <c r="G260" s="168" t="s">
        <v>623</v>
      </c>
      <c r="H260" s="145">
        <v>231</v>
      </c>
      <c r="I260" s="80"/>
      <c r="J260" s="81"/>
      <c r="K260" s="81"/>
      <c r="L260" s="81"/>
    </row>
    <row r="261" spans="1:12" ht="24.75" customHeight="1">
      <c r="A261" s="26">
        <v>3</v>
      </c>
      <c r="B261" s="37">
        <v>2</v>
      </c>
      <c r="C261" s="37">
        <v>1</v>
      </c>
      <c r="D261" s="37">
        <v>7</v>
      </c>
      <c r="E261" s="37">
        <v>1</v>
      </c>
      <c r="F261" s="31">
        <v>2</v>
      </c>
      <c r="G261" s="168" t="s">
        <v>624</v>
      </c>
      <c r="H261" s="145">
        <v>232</v>
      </c>
      <c r="I261" s="81"/>
      <c r="J261" s="81"/>
      <c r="K261" s="81"/>
      <c r="L261" s="81"/>
    </row>
    <row r="262" spans="1:12" ht="38.25" customHeight="1">
      <c r="A262" s="65">
        <v>3</v>
      </c>
      <c r="B262" s="64">
        <v>2</v>
      </c>
      <c r="C262" s="64">
        <v>2</v>
      </c>
      <c r="D262" s="38"/>
      <c r="E262" s="38"/>
      <c r="F262" s="61"/>
      <c r="G262" s="168" t="s">
        <v>692</v>
      </c>
      <c r="H262" s="145">
        <v>233</v>
      </c>
      <c r="I262" s="89">
        <f>SUM(I263+I272+I276+I280+I284+I287+I290)</f>
        <v>0</v>
      </c>
      <c r="J262" s="90">
        <f>SUM(J263+J272+J276+J280+J284+J287+J290)</f>
        <v>0</v>
      </c>
      <c r="K262" s="91">
        <f>SUM(K263+K272+K276+K280+K284+K287+K290)</f>
        <v>0</v>
      </c>
      <c r="L262" s="91">
        <f>SUM(L263+L272+L276+L280+L284+L287+L290)</f>
        <v>0</v>
      </c>
    </row>
    <row r="263" spans="1:12">
      <c r="A263" s="26">
        <v>3</v>
      </c>
      <c r="B263" s="37">
        <v>2</v>
      </c>
      <c r="C263" s="37">
        <v>2</v>
      </c>
      <c r="D263" s="37">
        <v>1</v>
      </c>
      <c r="E263" s="37"/>
      <c r="F263" s="31"/>
      <c r="G263" s="168" t="s">
        <v>570</v>
      </c>
      <c r="H263" s="145">
        <v>234</v>
      </c>
      <c r="I263" s="89">
        <f>I264</f>
        <v>0</v>
      </c>
      <c r="J263" s="89">
        <f>J264</f>
        <v>0</v>
      </c>
      <c r="K263" s="89">
        <f>K264</f>
        <v>0</v>
      </c>
      <c r="L263" s="89">
        <f>L264</f>
        <v>0</v>
      </c>
    </row>
    <row r="264" spans="1:12">
      <c r="A264" s="27">
        <v>3</v>
      </c>
      <c r="B264" s="26">
        <v>2</v>
      </c>
      <c r="C264" s="37">
        <v>2</v>
      </c>
      <c r="D264" s="37">
        <v>1</v>
      </c>
      <c r="E264" s="37">
        <v>1</v>
      </c>
      <c r="F264" s="31"/>
      <c r="G264" s="168" t="s">
        <v>13</v>
      </c>
      <c r="H264" s="145">
        <v>235</v>
      </c>
      <c r="I264" s="89">
        <f>SUM(I265)</f>
        <v>0</v>
      </c>
      <c r="J264" s="89">
        <f t="shared" ref="J264:L264" si="40">SUM(J265)</f>
        <v>0</v>
      </c>
      <c r="K264" s="89">
        <f t="shared" si="40"/>
        <v>0</v>
      </c>
      <c r="L264" s="89">
        <f t="shared" si="40"/>
        <v>0</v>
      </c>
    </row>
    <row r="265" spans="1:12">
      <c r="A265" s="27">
        <v>3</v>
      </c>
      <c r="B265" s="26">
        <v>2</v>
      </c>
      <c r="C265" s="37">
        <v>2</v>
      </c>
      <c r="D265" s="37">
        <v>1</v>
      </c>
      <c r="E265" s="37">
        <v>1</v>
      </c>
      <c r="F265" s="31">
        <v>1</v>
      </c>
      <c r="G265" s="168" t="s">
        <v>13</v>
      </c>
      <c r="H265" s="145">
        <v>236</v>
      </c>
      <c r="I265" s="81"/>
      <c r="J265" s="81"/>
      <c r="K265" s="81"/>
      <c r="L265" s="81"/>
    </row>
    <row r="266" spans="1:12" ht="15" customHeight="1">
      <c r="A266" s="172">
        <v>3</v>
      </c>
      <c r="B266" s="65">
        <v>2</v>
      </c>
      <c r="C266" s="64">
        <v>2</v>
      </c>
      <c r="D266" s="64">
        <v>1</v>
      </c>
      <c r="E266" s="64">
        <v>2</v>
      </c>
      <c r="F266" s="247"/>
      <c r="G266" s="168" t="s">
        <v>297</v>
      </c>
      <c r="H266" s="145">
        <v>237</v>
      </c>
      <c r="I266" s="89">
        <f>SUM(I267:I268)</f>
        <v>0</v>
      </c>
      <c r="J266" s="89">
        <f t="shared" ref="J266:K266" si="41">SUM(J267:J268)</f>
        <v>0</v>
      </c>
      <c r="K266" s="89">
        <f t="shared" si="41"/>
        <v>0</v>
      </c>
      <c r="L266" s="89">
        <f>SUM(L267:L268)</f>
        <v>0</v>
      </c>
    </row>
    <row r="267" spans="1:12" ht="15" customHeight="1">
      <c r="A267" s="172">
        <v>3</v>
      </c>
      <c r="B267" s="65">
        <v>2</v>
      </c>
      <c r="C267" s="64">
        <v>2</v>
      </c>
      <c r="D267" s="64">
        <v>1</v>
      </c>
      <c r="E267" s="64">
        <v>2</v>
      </c>
      <c r="F267" s="247">
        <v>1</v>
      </c>
      <c r="G267" s="168" t="s">
        <v>274</v>
      </c>
      <c r="H267" s="145">
        <v>238</v>
      </c>
      <c r="I267" s="81"/>
      <c r="J267" s="80"/>
      <c r="K267" s="81"/>
      <c r="L267" s="81"/>
    </row>
    <row r="268" spans="1:12" ht="15" customHeight="1">
      <c r="A268" s="172">
        <v>3</v>
      </c>
      <c r="B268" s="65">
        <v>2</v>
      </c>
      <c r="C268" s="64">
        <v>2</v>
      </c>
      <c r="D268" s="64">
        <v>1</v>
      </c>
      <c r="E268" s="64">
        <v>2</v>
      </c>
      <c r="F268" s="247">
        <v>2</v>
      </c>
      <c r="G268" s="168" t="s">
        <v>275</v>
      </c>
      <c r="H268" s="145">
        <v>239</v>
      </c>
      <c r="I268" s="81"/>
      <c r="J268" s="80"/>
      <c r="K268" s="81"/>
      <c r="L268" s="81"/>
    </row>
    <row r="269" spans="1:12" ht="15" customHeight="1">
      <c r="A269" s="172">
        <v>3</v>
      </c>
      <c r="B269" s="65">
        <v>2</v>
      </c>
      <c r="C269" s="64">
        <v>2</v>
      </c>
      <c r="D269" s="64">
        <v>1</v>
      </c>
      <c r="E269" s="64">
        <v>3</v>
      </c>
      <c r="F269" s="247"/>
      <c r="G269" s="168" t="s">
        <v>278</v>
      </c>
      <c r="H269" s="145">
        <v>240</v>
      </c>
      <c r="I269" s="89">
        <f>SUM(I270:I271)</f>
        <v>0</v>
      </c>
      <c r="J269" s="89">
        <f t="shared" ref="J269:K269" si="42">SUM(J270:J271)</f>
        <v>0</v>
      </c>
      <c r="K269" s="89">
        <f t="shared" si="42"/>
        <v>0</v>
      </c>
      <c r="L269" s="89">
        <f>SUM(L270:L271)</f>
        <v>0</v>
      </c>
    </row>
    <row r="270" spans="1:12" ht="15" customHeight="1">
      <c r="A270" s="172">
        <v>3</v>
      </c>
      <c r="B270" s="65">
        <v>2</v>
      </c>
      <c r="C270" s="64">
        <v>2</v>
      </c>
      <c r="D270" s="64">
        <v>1</v>
      </c>
      <c r="E270" s="64">
        <v>3</v>
      </c>
      <c r="F270" s="247">
        <v>1</v>
      </c>
      <c r="G270" s="168" t="s">
        <v>276</v>
      </c>
      <c r="H270" s="145">
        <v>241</v>
      </c>
      <c r="I270" s="81"/>
      <c r="J270" s="80"/>
      <c r="K270" s="81"/>
      <c r="L270" s="81"/>
    </row>
    <row r="271" spans="1:12" ht="15" customHeight="1">
      <c r="A271" s="172">
        <v>3</v>
      </c>
      <c r="B271" s="65">
        <v>2</v>
      </c>
      <c r="C271" s="64">
        <v>2</v>
      </c>
      <c r="D271" s="64">
        <v>1</v>
      </c>
      <c r="E271" s="64">
        <v>3</v>
      </c>
      <c r="F271" s="247">
        <v>2</v>
      </c>
      <c r="G271" s="168" t="s">
        <v>298</v>
      </c>
      <c r="H271" s="145">
        <v>242</v>
      </c>
      <c r="I271" s="81"/>
      <c r="J271" s="80"/>
      <c r="K271" s="81"/>
      <c r="L271" s="81"/>
    </row>
    <row r="272" spans="1:12" ht="25.5">
      <c r="A272" s="27">
        <v>3</v>
      </c>
      <c r="B272" s="26">
        <v>2</v>
      </c>
      <c r="C272" s="37">
        <v>2</v>
      </c>
      <c r="D272" s="37">
        <v>2</v>
      </c>
      <c r="E272" s="37"/>
      <c r="F272" s="31"/>
      <c r="G272" s="168" t="s">
        <v>625</v>
      </c>
      <c r="H272" s="145">
        <v>243</v>
      </c>
      <c r="I272" s="89">
        <f>I273</f>
        <v>0</v>
      </c>
      <c r="J272" s="91">
        <f>J273</f>
        <v>0</v>
      </c>
      <c r="K272" s="89">
        <f>K273</f>
        <v>0</v>
      </c>
      <c r="L272" s="91">
        <f>L273</f>
        <v>0</v>
      </c>
    </row>
    <row r="273" spans="1:12" ht="20.25" customHeight="1">
      <c r="A273" s="26">
        <v>3</v>
      </c>
      <c r="B273" s="37">
        <v>2</v>
      </c>
      <c r="C273" s="41">
        <v>2</v>
      </c>
      <c r="D273" s="41">
        <v>2</v>
      </c>
      <c r="E273" s="41">
        <v>1</v>
      </c>
      <c r="F273" s="29"/>
      <c r="G273" s="168" t="s">
        <v>625</v>
      </c>
      <c r="H273" s="145">
        <v>244</v>
      </c>
      <c r="I273" s="86">
        <f>SUM(I274:I275)</f>
        <v>0</v>
      </c>
      <c r="J273" s="87">
        <f>SUM(J274:J275)</f>
        <v>0</v>
      </c>
      <c r="K273" s="88">
        <f>SUM(K274:K275)</f>
        <v>0</v>
      </c>
      <c r="L273" s="88">
        <f>SUM(L274:L275)</f>
        <v>0</v>
      </c>
    </row>
    <row r="274" spans="1:12" ht="25.5">
      <c r="A274" s="26">
        <v>3</v>
      </c>
      <c r="B274" s="37">
        <v>2</v>
      </c>
      <c r="C274" s="37">
        <v>2</v>
      </c>
      <c r="D274" s="37">
        <v>2</v>
      </c>
      <c r="E274" s="37">
        <v>1</v>
      </c>
      <c r="F274" s="31">
        <v>1</v>
      </c>
      <c r="G274" s="168" t="s">
        <v>626</v>
      </c>
      <c r="H274" s="145">
        <v>245</v>
      </c>
      <c r="I274" s="81"/>
      <c r="J274" s="81"/>
      <c r="K274" s="81"/>
      <c r="L274" s="81"/>
    </row>
    <row r="275" spans="1:12" ht="25.5">
      <c r="A275" s="26">
        <v>3</v>
      </c>
      <c r="B275" s="37">
        <v>2</v>
      </c>
      <c r="C275" s="37">
        <v>2</v>
      </c>
      <c r="D275" s="37">
        <v>2</v>
      </c>
      <c r="E275" s="37">
        <v>1</v>
      </c>
      <c r="F275" s="31">
        <v>2</v>
      </c>
      <c r="G275" s="172" t="s">
        <v>627</v>
      </c>
      <c r="H275" s="145">
        <v>246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3</v>
      </c>
      <c r="E276" s="37"/>
      <c r="F276" s="31"/>
      <c r="G276" s="168" t="s">
        <v>628</v>
      </c>
      <c r="H276" s="145">
        <v>247</v>
      </c>
      <c r="I276" s="89">
        <f>I277</f>
        <v>0</v>
      </c>
      <c r="J276" s="90">
        <f>J277</f>
        <v>0</v>
      </c>
      <c r="K276" s="91">
        <f>K277</f>
        <v>0</v>
      </c>
      <c r="L276" s="91">
        <f>L277</f>
        <v>0</v>
      </c>
    </row>
    <row r="277" spans="1:12" ht="30" customHeight="1">
      <c r="A277" s="36">
        <v>3</v>
      </c>
      <c r="B277" s="37">
        <v>2</v>
      </c>
      <c r="C277" s="37">
        <v>2</v>
      </c>
      <c r="D277" s="37">
        <v>3</v>
      </c>
      <c r="E277" s="37">
        <v>1</v>
      </c>
      <c r="F277" s="31"/>
      <c r="G277" s="168" t="s">
        <v>628</v>
      </c>
      <c r="H277" s="145">
        <v>248</v>
      </c>
      <c r="I277" s="89">
        <f>I278+I279</f>
        <v>0</v>
      </c>
      <c r="J277" s="89">
        <f>J278+J279</f>
        <v>0</v>
      </c>
      <c r="K277" s="89">
        <f>K278+K279</f>
        <v>0</v>
      </c>
      <c r="L277" s="89">
        <f>L278+L279</f>
        <v>0</v>
      </c>
    </row>
    <row r="278" spans="1:12" ht="31.5" customHeight="1">
      <c r="A278" s="36">
        <v>3</v>
      </c>
      <c r="B278" s="37">
        <v>2</v>
      </c>
      <c r="C278" s="37">
        <v>2</v>
      </c>
      <c r="D278" s="37">
        <v>3</v>
      </c>
      <c r="E278" s="37">
        <v>1</v>
      </c>
      <c r="F278" s="31">
        <v>1</v>
      </c>
      <c r="G278" s="168" t="s">
        <v>629</v>
      </c>
      <c r="H278" s="145">
        <v>249</v>
      </c>
      <c r="I278" s="81"/>
      <c r="J278" s="81"/>
      <c r="K278" s="81"/>
      <c r="L278" s="81"/>
    </row>
    <row r="279" spans="1:12" ht="25.5" customHeight="1">
      <c r="A279" s="36">
        <v>3</v>
      </c>
      <c r="B279" s="37">
        <v>2</v>
      </c>
      <c r="C279" s="37">
        <v>2</v>
      </c>
      <c r="D279" s="37">
        <v>3</v>
      </c>
      <c r="E279" s="37">
        <v>1</v>
      </c>
      <c r="F279" s="31">
        <v>2</v>
      </c>
      <c r="G279" s="168" t="s">
        <v>630</v>
      </c>
      <c r="H279" s="145">
        <v>250</v>
      </c>
      <c r="I279" s="81"/>
      <c r="J279" s="81"/>
      <c r="K279" s="81"/>
      <c r="L279" s="81"/>
    </row>
    <row r="280" spans="1:12" ht="22.5" customHeight="1">
      <c r="A280" s="26">
        <v>3</v>
      </c>
      <c r="B280" s="37">
        <v>2</v>
      </c>
      <c r="C280" s="37">
        <v>2</v>
      </c>
      <c r="D280" s="37">
        <v>4</v>
      </c>
      <c r="E280" s="37"/>
      <c r="F280" s="31"/>
      <c r="G280" s="168" t="s">
        <v>631</v>
      </c>
      <c r="H280" s="145">
        <v>251</v>
      </c>
      <c r="I280" s="89">
        <f>I281</f>
        <v>0</v>
      </c>
      <c r="J280" s="90">
        <f>J281</f>
        <v>0</v>
      </c>
      <c r="K280" s="91">
        <f>K281</f>
        <v>0</v>
      </c>
      <c r="L280" s="91">
        <f>L281</f>
        <v>0</v>
      </c>
    </row>
    <row r="281" spans="1:12">
      <c r="A281" s="26">
        <v>3</v>
      </c>
      <c r="B281" s="37">
        <v>2</v>
      </c>
      <c r="C281" s="37">
        <v>2</v>
      </c>
      <c r="D281" s="37">
        <v>4</v>
      </c>
      <c r="E281" s="37">
        <v>1</v>
      </c>
      <c r="F281" s="31"/>
      <c r="G281" s="168" t="s">
        <v>631</v>
      </c>
      <c r="H281" s="145">
        <v>252</v>
      </c>
      <c r="I281" s="89">
        <f>SUM(I282:I283)</f>
        <v>0</v>
      </c>
      <c r="J281" s="90">
        <f>SUM(J282:J283)</f>
        <v>0</v>
      </c>
      <c r="K281" s="91">
        <f>SUM(K282:K283)</f>
        <v>0</v>
      </c>
      <c r="L281" s="91">
        <f>SUM(L282:L283)</f>
        <v>0</v>
      </c>
    </row>
    <row r="282" spans="1:12" ht="30.75" customHeight="1">
      <c r="A282" s="26">
        <v>3</v>
      </c>
      <c r="B282" s="37">
        <v>2</v>
      </c>
      <c r="C282" s="37">
        <v>2</v>
      </c>
      <c r="D282" s="37">
        <v>4</v>
      </c>
      <c r="E282" s="37">
        <v>1</v>
      </c>
      <c r="F282" s="31">
        <v>1</v>
      </c>
      <c r="G282" s="168" t="s">
        <v>632</v>
      </c>
      <c r="H282" s="145">
        <v>253</v>
      </c>
      <c r="I282" s="81"/>
      <c r="J282" s="81"/>
      <c r="K282" s="81"/>
      <c r="L282" s="81"/>
    </row>
    <row r="283" spans="1:12" ht="27.75" customHeight="1">
      <c r="A283" s="36">
        <v>3</v>
      </c>
      <c r="B283" s="41">
        <v>2</v>
      </c>
      <c r="C283" s="41">
        <v>2</v>
      </c>
      <c r="D283" s="41">
        <v>4</v>
      </c>
      <c r="E283" s="41">
        <v>1</v>
      </c>
      <c r="F283" s="29">
        <v>2</v>
      </c>
      <c r="G283" s="172" t="s">
        <v>633</v>
      </c>
      <c r="H283" s="145">
        <v>254</v>
      </c>
      <c r="I283" s="81"/>
      <c r="J283" s="81"/>
      <c r="K283" s="81"/>
      <c r="L283" s="81"/>
    </row>
    <row r="284" spans="1:12" ht="14.25" customHeight="1">
      <c r="A284" s="26">
        <v>3</v>
      </c>
      <c r="B284" s="37">
        <v>2</v>
      </c>
      <c r="C284" s="37">
        <v>2</v>
      </c>
      <c r="D284" s="37">
        <v>5</v>
      </c>
      <c r="E284" s="37"/>
      <c r="F284" s="31"/>
      <c r="G284" s="168" t="s">
        <v>634</v>
      </c>
      <c r="H284" s="145">
        <v>255</v>
      </c>
      <c r="I284" s="89">
        <f>I285</f>
        <v>0</v>
      </c>
      <c r="J284" s="90">
        <f t="shared" ref="J284:L285" si="43">J285</f>
        <v>0</v>
      </c>
      <c r="K284" s="91">
        <f t="shared" si="43"/>
        <v>0</v>
      </c>
      <c r="L284" s="91">
        <f t="shared" si="43"/>
        <v>0</v>
      </c>
    </row>
    <row r="285" spans="1:12" ht="15.75" customHeight="1">
      <c r="A285" s="26">
        <v>3</v>
      </c>
      <c r="B285" s="37">
        <v>2</v>
      </c>
      <c r="C285" s="37">
        <v>2</v>
      </c>
      <c r="D285" s="37">
        <v>5</v>
      </c>
      <c r="E285" s="37">
        <v>1</v>
      </c>
      <c r="F285" s="31"/>
      <c r="G285" s="168" t="s">
        <v>634</v>
      </c>
      <c r="H285" s="145">
        <v>256</v>
      </c>
      <c r="I285" s="89">
        <f>I286</f>
        <v>0</v>
      </c>
      <c r="J285" s="90">
        <f t="shared" si="43"/>
        <v>0</v>
      </c>
      <c r="K285" s="91">
        <f t="shared" si="43"/>
        <v>0</v>
      </c>
      <c r="L285" s="91">
        <f t="shared" si="43"/>
        <v>0</v>
      </c>
    </row>
    <row r="286" spans="1:12" ht="15.75" customHeight="1">
      <c r="A286" s="26">
        <v>3</v>
      </c>
      <c r="B286" s="37">
        <v>2</v>
      </c>
      <c r="C286" s="37">
        <v>2</v>
      </c>
      <c r="D286" s="37">
        <v>5</v>
      </c>
      <c r="E286" s="37">
        <v>1</v>
      </c>
      <c r="F286" s="31">
        <v>1</v>
      </c>
      <c r="G286" s="168" t="s">
        <v>634</v>
      </c>
      <c r="H286" s="145">
        <v>257</v>
      </c>
      <c r="I286" s="81"/>
      <c r="J286" s="81"/>
      <c r="K286" s="81"/>
      <c r="L286" s="81"/>
    </row>
    <row r="287" spans="1:12" ht="14.25" customHeight="1">
      <c r="A287" s="26">
        <v>3</v>
      </c>
      <c r="B287" s="37">
        <v>2</v>
      </c>
      <c r="C287" s="37">
        <v>2</v>
      </c>
      <c r="D287" s="37">
        <v>6</v>
      </c>
      <c r="E287" s="37"/>
      <c r="F287" s="31"/>
      <c r="G287" s="168" t="s">
        <v>128</v>
      </c>
      <c r="H287" s="145">
        <v>258</v>
      </c>
      <c r="I287" s="89">
        <f>I288</f>
        <v>0</v>
      </c>
      <c r="J287" s="113">
        <f t="shared" ref="J287:L288" si="44">J288</f>
        <v>0</v>
      </c>
      <c r="K287" s="91">
        <f t="shared" si="44"/>
        <v>0</v>
      </c>
      <c r="L287" s="91">
        <f t="shared" si="44"/>
        <v>0</v>
      </c>
    </row>
    <row r="288" spans="1:12" ht="15" customHeight="1">
      <c r="A288" s="26">
        <v>3</v>
      </c>
      <c r="B288" s="37">
        <v>2</v>
      </c>
      <c r="C288" s="37">
        <v>2</v>
      </c>
      <c r="D288" s="37">
        <v>6</v>
      </c>
      <c r="E288" s="37">
        <v>1</v>
      </c>
      <c r="F288" s="31"/>
      <c r="G288" s="45" t="s">
        <v>128</v>
      </c>
      <c r="H288" s="145">
        <v>259</v>
      </c>
      <c r="I288" s="89">
        <f>I289</f>
        <v>0</v>
      </c>
      <c r="J288" s="113">
        <f t="shared" si="44"/>
        <v>0</v>
      </c>
      <c r="K288" s="91">
        <f t="shared" si="44"/>
        <v>0</v>
      </c>
      <c r="L288" s="91">
        <f t="shared" si="44"/>
        <v>0</v>
      </c>
    </row>
    <row r="289" spans="1:12" ht="15" customHeight="1">
      <c r="A289" s="26">
        <v>3</v>
      </c>
      <c r="B289" s="50">
        <v>2</v>
      </c>
      <c r="C289" s="50">
        <v>2</v>
      </c>
      <c r="D289" s="37">
        <v>6</v>
      </c>
      <c r="E289" s="50">
        <v>1</v>
      </c>
      <c r="F289" s="55">
        <v>1</v>
      </c>
      <c r="G289" s="51" t="s">
        <v>128</v>
      </c>
      <c r="H289" s="145">
        <v>260</v>
      </c>
      <c r="I289" s="81"/>
      <c r="J289" s="81"/>
      <c r="K289" s="81"/>
      <c r="L289" s="81"/>
    </row>
    <row r="290" spans="1:12" ht="14.25" customHeight="1">
      <c r="A290" s="27">
        <v>3</v>
      </c>
      <c r="B290" s="26">
        <v>2</v>
      </c>
      <c r="C290" s="37">
        <v>2</v>
      </c>
      <c r="D290" s="37">
        <v>7</v>
      </c>
      <c r="E290" s="37"/>
      <c r="F290" s="31"/>
      <c r="G290" s="168" t="s">
        <v>622</v>
      </c>
      <c r="H290" s="145">
        <v>261</v>
      </c>
      <c r="I290" s="89">
        <f>I291</f>
        <v>0</v>
      </c>
      <c r="J290" s="113">
        <f>J291</f>
        <v>0</v>
      </c>
      <c r="K290" s="91">
        <f>K291</f>
        <v>0</v>
      </c>
      <c r="L290" s="91">
        <f>L291</f>
        <v>0</v>
      </c>
    </row>
    <row r="291" spans="1:12" ht="15" customHeight="1">
      <c r="A291" s="27">
        <v>3</v>
      </c>
      <c r="B291" s="26">
        <v>2</v>
      </c>
      <c r="C291" s="37">
        <v>2</v>
      </c>
      <c r="D291" s="37">
        <v>7</v>
      </c>
      <c r="E291" s="37">
        <v>1</v>
      </c>
      <c r="F291" s="31"/>
      <c r="G291" s="168" t="s">
        <v>622</v>
      </c>
      <c r="H291" s="145">
        <v>262</v>
      </c>
      <c r="I291" s="89">
        <f>I292+I293</f>
        <v>0</v>
      </c>
      <c r="J291" s="89">
        <f>J292+J293</f>
        <v>0</v>
      </c>
      <c r="K291" s="89">
        <f>K292+K293</f>
        <v>0</v>
      </c>
      <c r="L291" s="89">
        <f>L292+L293</f>
        <v>0</v>
      </c>
    </row>
    <row r="292" spans="1:12" ht="27.75" customHeight="1">
      <c r="A292" s="27">
        <v>3</v>
      </c>
      <c r="B292" s="26">
        <v>2</v>
      </c>
      <c r="C292" s="26">
        <v>2</v>
      </c>
      <c r="D292" s="37">
        <v>7</v>
      </c>
      <c r="E292" s="37">
        <v>1</v>
      </c>
      <c r="F292" s="31">
        <v>1</v>
      </c>
      <c r="G292" s="168" t="s">
        <v>623</v>
      </c>
      <c r="H292" s="145">
        <v>263</v>
      </c>
      <c r="I292" s="81"/>
      <c r="J292" s="81"/>
      <c r="K292" s="81"/>
      <c r="L292" s="81"/>
    </row>
    <row r="293" spans="1:12" ht="25.5" customHeight="1">
      <c r="A293" s="27">
        <v>3</v>
      </c>
      <c r="B293" s="26">
        <v>2</v>
      </c>
      <c r="C293" s="26">
        <v>2</v>
      </c>
      <c r="D293" s="37">
        <v>7</v>
      </c>
      <c r="E293" s="37">
        <v>1</v>
      </c>
      <c r="F293" s="31">
        <v>2</v>
      </c>
      <c r="G293" s="168" t="s">
        <v>624</v>
      </c>
      <c r="H293" s="145">
        <v>264</v>
      </c>
      <c r="I293" s="81"/>
      <c r="J293" s="81"/>
      <c r="K293" s="81"/>
      <c r="L293" s="81"/>
    </row>
    <row r="294" spans="1:12" ht="30" customHeight="1">
      <c r="A294" s="28">
        <v>3</v>
      </c>
      <c r="B294" s="28">
        <v>3</v>
      </c>
      <c r="C294" s="35"/>
      <c r="D294" s="40"/>
      <c r="E294" s="40"/>
      <c r="F294" s="53"/>
      <c r="G294" s="46" t="s">
        <v>693</v>
      </c>
      <c r="H294" s="145">
        <v>265</v>
      </c>
      <c r="I294" s="74">
        <f>SUM(I295+I327)</f>
        <v>0</v>
      </c>
      <c r="J294" s="95">
        <f>SUM(J295+J327)</f>
        <v>0</v>
      </c>
      <c r="K294" s="75">
        <f>SUM(K295+K327)</f>
        <v>0</v>
      </c>
      <c r="L294" s="75">
        <f>SUM(L295+L327)</f>
        <v>0</v>
      </c>
    </row>
    <row r="295" spans="1:12" ht="40.5" customHeight="1">
      <c r="A295" s="27">
        <v>3</v>
      </c>
      <c r="B295" s="27">
        <v>3</v>
      </c>
      <c r="C295" s="26">
        <v>1</v>
      </c>
      <c r="D295" s="37"/>
      <c r="E295" s="37"/>
      <c r="F295" s="31"/>
      <c r="G295" s="168" t="s">
        <v>694</v>
      </c>
      <c r="H295" s="145">
        <v>266</v>
      </c>
      <c r="I295" s="89">
        <f>SUM(I296+I305+I309+I313+I317+I320+I323)</f>
        <v>0</v>
      </c>
      <c r="J295" s="113">
        <f>SUM(J296+J305+J309+J313+J317+J320+J323)</f>
        <v>0</v>
      </c>
      <c r="K295" s="91">
        <f>SUM(K296+K305+K309+K313+K317+K320+K323)</f>
        <v>0</v>
      </c>
      <c r="L295" s="91">
        <f>SUM(L296+L305+L309+L313+L317+L320+L323)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1</v>
      </c>
      <c r="E296" s="37"/>
      <c r="F296" s="31"/>
      <c r="G296" s="168" t="s">
        <v>570</v>
      </c>
      <c r="H296" s="145">
        <v>267</v>
      </c>
      <c r="I296" s="89">
        <f>SUM(I297+I299+I302)</f>
        <v>0</v>
      </c>
      <c r="J296" s="89">
        <f>SUM(J297+J299+J302)</f>
        <v>0</v>
      </c>
      <c r="K296" s="89">
        <f t="shared" ref="K296:L296" si="45">SUM(K297+K299+K302)</f>
        <v>0</v>
      </c>
      <c r="L296" s="89">
        <f t="shared" si="45"/>
        <v>0</v>
      </c>
    </row>
    <row r="297" spans="1:12" ht="12.75" customHeight="1">
      <c r="A297" s="27">
        <v>3</v>
      </c>
      <c r="B297" s="27">
        <v>3</v>
      </c>
      <c r="C297" s="26">
        <v>1</v>
      </c>
      <c r="D297" s="37">
        <v>1</v>
      </c>
      <c r="E297" s="37">
        <v>1</v>
      </c>
      <c r="F297" s="31"/>
      <c r="G297" s="168" t="s">
        <v>13</v>
      </c>
      <c r="H297" s="145">
        <v>268</v>
      </c>
      <c r="I297" s="89">
        <f>SUM(I298:I298)</f>
        <v>0</v>
      </c>
      <c r="J297" s="113">
        <f>SUM(J298:J298)</f>
        <v>0</v>
      </c>
      <c r="K297" s="91">
        <f>SUM(K298:K298)</f>
        <v>0</v>
      </c>
      <c r="L297" s="91">
        <f>SUM(L298:L298)</f>
        <v>0</v>
      </c>
    </row>
    <row r="298" spans="1:12" ht="15" customHeight="1">
      <c r="A298" s="27">
        <v>3</v>
      </c>
      <c r="B298" s="27">
        <v>3</v>
      </c>
      <c r="C298" s="26">
        <v>1</v>
      </c>
      <c r="D298" s="37">
        <v>1</v>
      </c>
      <c r="E298" s="37">
        <v>1</v>
      </c>
      <c r="F298" s="31">
        <v>1</v>
      </c>
      <c r="G298" s="168" t="s">
        <v>13</v>
      </c>
      <c r="H298" s="145">
        <v>269</v>
      </c>
      <c r="I298" s="81"/>
      <c r="J298" s="81"/>
      <c r="K298" s="81"/>
      <c r="L298" s="81"/>
    </row>
    <row r="299" spans="1:12" ht="14.25" customHeight="1">
      <c r="A299" s="172">
        <v>3</v>
      </c>
      <c r="B299" s="172">
        <v>3</v>
      </c>
      <c r="C299" s="65">
        <v>1</v>
      </c>
      <c r="D299" s="64">
        <v>1</v>
      </c>
      <c r="E299" s="64">
        <v>2</v>
      </c>
      <c r="F299" s="247"/>
      <c r="G299" s="168" t="s">
        <v>297</v>
      </c>
      <c r="H299" s="145">
        <v>270</v>
      </c>
      <c r="I299" s="74">
        <f>SUM(I300:I301)</f>
        <v>0</v>
      </c>
      <c r="J299" s="74">
        <f>SUM(J300:J301)</f>
        <v>0</v>
      </c>
      <c r="K299" s="74">
        <f t="shared" ref="K299:L299" si="46">SUM(K300:K301)</f>
        <v>0</v>
      </c>
      <c r="L299" s="74">
        <f t="shared" si="46"/>
        <v>0</v>
      </c>
    </row>
    <row r="300" spans="1:12" ht="14.25" customHeight="1">
      <c r="A300" s="172">
        <v>3</v>
      </c>
      <c r="B300" s="172">
        <v>3</v>
      </c>
      <c r="C300" s="65">
        <v>1</v>
      </c>
      <c r="D300" s="64">
        <v>1</v>
      </c>
      <c r="E300" s="64">
        <v>2</v>
      </c>
      <c r="F300" s="247">
        <v>1</v>
      </c>
      <c r="G300" s="168" t="s">
        <v>274</v>
      </c>
      <c r="H300" s="145">
        <v>271</v>
      </c>
      <c r="I300" s="81"/>
      <c r="J300" s="81"/>
      <c r="K300" s="81"/>
      <c r="L300" s="81"/>
    </row>
    <row r="301" spans="1:12" ht="14.25" customHeight="1">
      <c r="A301" s="172">
        <v>3</v>
      </c>
      <c r="B301" s="172">
        <v>3</v>
      </c>
      <c r="C301" s="65">
        <v>1</v>
      </c>
      <c r="D301" s="64">
        <v>1</v>
      </c>
      <c r="E301" s="64">
        <v>2</v>
      </c>
      <c r="F301" s="247">
        <v>2</v>
      </c>
      <c r="G301" s="168" t="s">
        <v>275</v>
      </c>
      <c r="H301" s="145">
        <v>272</v>
      </c>
      <c r="I301" s="81"/>
      <c r="J301" s="81"/>
      <c r="K301" s="81"/>
      <c r="L301" s="81"/>
    </row>
    <row r="302" spans="1:12" ht="14.25" customHeight="1">
      <c r="A302" s="172">
        <v>3</v>
      </c>
      <c r="B302" s="172">
        <v>3</v>
      </c>
      <c r="C302" s="65">
        <v>1</v>
      </c>
      <c r="D302" s="64">
        <v>1</v>
      </c>
      <c r="E302" s="64">
        <v>3</v>
      </c>
      <c r="F302" s="247"/>
      <c r="G302" s="168" t="s">
        <v>278</v>
      </c>
      <c r="H302" s="145">
        <v>273</v>
      </c>
      <c r="I302" s="74">
        <f>SUM(I303:I304)</f>
        <v>0</v>
      </c>
      <c r="J302" s="74">
        <f>SUM(J303:J304)</f>
        <v>0</v>
      </c>
      <c r="K302" s="74">
        <f t="shared" ref="K302:L302" si="47">SUM(K303:K304)</f>
        <v>0</v>
      </c>
      <c r="L302" s="74">
        <f t="shared" si="47"/>
        <v>0</v>
      </c>
    </row>
    <row r="303" spans="1:12" ht="14.25" customHeight="1">
      <c r="A303" s="172">
        <v>3</v>
      </c>
      <c r="B303" s="172">
        <v>3</v>
      </c>
      <c r="C303" s="65">
        <v>1</v>
      </c>
      <c r="D303" s="64">
        <v>1</v>
      </c>
      <c r="E303" s="64">
        <v>3</v>
      </c>
      <c r="F303" s="247">
        <v>1</v>
      </c>
      <c r="G303" s="168" t="s">
        <v>315</v>
      </c>
      <c r="H303" s="145">
        <v>274</v>
      </c>
      <c r="I303" s="81"/>
      <c r="J303" s="81"/>
      <c r="K303" s="81"/>
      <c r="L303" s="81"/>
    </row>
    <row r="304" spans="1:12" ht="14.25" customHeight="1">
      <c r="A304" s="172">
        <v>3</v>
      </c>
      <c r="B304" s="172">
        <v>3</v>
      </c>
      <c r="C304" s="65">
        <v>1</v>
      </c>
      <c r="D304" s="64">
        <v>1</v>
      </c>
      <c r="E304" s="64">
        <v>3</v>
      </c>
      <c r="F304" s="247">
        <v>2</v>
      </c>
      <c r="G304" s="168" t="s">
        <v>298</v>
      </c>
      <c r="H304" s="145">
        <v>275</v>
      </c>
      <c r="I304" s="81"/>
      <c r="J304" s="81"/>
      <c r="K304" s="81"/>
      <c r="L304" s="81"/>
    </row>
    <row r="305" spans="1:12">
      <c r="A305" s="48">
        <v>3</v>
      </c>
      <c r="B305" s="36">
        <v>3</v>
      </c>
      <c r="C305" s="26">
        <v>1</v>
      </c>
      <c r="D305" s="37">
        <v>2</v>
      </c>
      <c r="E305" s="37"/>
      <c r="F305" s="31"/>
      <c r="G305" s="45" t="s">
        <v>568</v>
      </c>
      <c r="H305" s="145">
        <v>276</v>
      </c>
      <c r="I305" s="89">
        <f>I306</f>
        <v>0</v>
      </c>
      <c r="J305" s="113">
        <f>J306</f>
        <v>0</v>
      </c>
      <c r="K305" s="91">
        <f>K306</f>
        <v>0</v>
      </c>
      <c r="L305" s="91">
        <f>L306</f>
        <v>0</v>
      </c>
    </row>
    <row r="306" spans="1:12" ht="15" customHeight="1">
      <c r="A306" s="48">
        <v>3</v>
      </c>
      <c r="B306" s="48">
        <v>3</v>
      </c>
      <c r="C306" s="36">
        <v>1</v>
      </c>
      <c r="D306" s="41">
        <v>2</v>
      </c>
      <c r="E306" s="41">
        <v>1</v>
      </c>
      <c r="F306" s="29"/>
      <c r="G306" s="45" t="s">
        <v>568</v>
      </c>
      <c r="H306" s="145">
        <v>277</v>
      </c>
      <c r="I306" s="86">
        <f>SUM(I307:I308)</f>
        <v>0</v>
      </c>
      <c r="J306" s="114">
        <f>SUM(J307:J308)</f>
        <v>0</v>
      </c>
      <c r="K306" s="88">
        <f>SUM(K307:K308)</f>
        <v>0</v>
      </c>
      <c r="L306" s="88">
        <f>SUM(L307:L308)</f>
        <v>0</v>
      </c>
    </row>
    <row r="307" spans="1:12" ht="15" customHeight="1">
      <c r="A307" s="27">
        <v>3</v>
      </c>
      <c r="B307" s="27">
        <v>3</v>
      </c>
      <c r="C307" s="26">
        <v>1</v>
      </c>
      <c r="D307" s="37">
        <v>2</v>
      </c>
      <c r="E307" s="37">
        <v>1</v>
      </c>
      <c r="F307" s="31">
        <v>1</v>
      </c>
      <c r="G307" s="168" t="s">
        <v>635</v>
      </c>
      <c r="H307" s="145">
        <v>278</v>
      </c>
      <c r="I307" s="81"/>
      <c r="J307" s="81"/>
      <c r="K307" s="81"/>
      <c r="L307" s="81"/>
    </row>
    <row r="308" spans="1:12" ht="12.75" customHeight="1">
      <c r="A308" s="30">
        <v>3</v>
      </c>
      <c r="B308" s="58">
        <v>3</v>
      </c>
      <c r="C308" s="49">
        <v>1</v>
      </c>
      <c r="D308" s="50">
        <v>2</v>
      </c>
      <c r="E308" s="50">
        <v>1</v>
      </c>
      <c r="F308" s="55">
        <v>2</v>
      </c>
      <c r="G308" s="170" t="s">
        <v>636</v>
      </c>
      <c r="H308" s="145">
        <v>279</v>
      </c>
      <c r="I308" s="81"/>
      <c r="J308" s="81"/>
      <c r="K308" s="81"/>
      <c r="L308" s="81"/>
    </row>
    <row r="309" spans="1:12" ht="15.75" customHeight="1">
      <c r="A309" s="26">
        <v>3</v>
      </c>
      <c r="B309" s="45">
        <v>3</v>
      </c>
      <c r="C309" s="26">
        <v>1</v>
      </c>
      <c r="D309" s="37">
        <v>3</v>
      </c>
      <c r="E309" s="37"/>
      <c r="F309" s="31"/>
      <c r="G309" s="168" t="s">
        <v>637</v>
      </c>
      <c r="H309" s="145">
        <v>280</v>
      </c>
      <c r="I309" s="89">
        <f>I310</f>
        <v>0</v>
      </c>
      <c r="J309" s="113">
        <f>J310</f>
        <v>0</v>
      </c>
      <c r="K309" s="91">
        <f>K310</f>
        <v>0</v>
      </c>
      <c r="L309" s="91">
        <f>L310</f>
        <v>0</v>
      </c>
    </row>
    <row r="310" spans="1:12" ht="15.75" customHeight="1">
      <c r="A310" s="26">
        <v>3</v>
      </c>
      <c r="B310" s="51">
        <v>3</v>
      </c>
      <c r="C310" s="49">
        <v>1</v>
      </c>
      <c r="D310" s="50">
        <v>3</v>
      </c>
      <c r="E310" s="50">
        <v>1</v>
      </c>
      <c r="F310" s="55"/>
      <c r="G310" s="168" t="s">
        <v>637</v>
      </c>
      <c r="H310" s="145">
        <v>281</v>
      </c>
      <c r="I310" s="91">
        <f>I311+I312</f>
        <v>0</v>
      </c>
      <c r="J310" s="91">
        <f>J311+J312</f>
        <v>0</v>
      </c>
      <c r="K310" s="91">
        <f>K311+K312</f>
        <v>0</v>
      </c>
      <c r="L310" s="91">
        <f>L311+L312</f>
        <v>0</v>
      </c>
    </row>
    <row r="311" spans="1:12" ht="27" customHeight="1">
      <c r="A311" s="26">
        <v>3</v>
      </c>
      <c r="B311" s="45">
        <v>3</v>
      </c>
      <c r="C311" s="26">
        <v>1</v>
      </c>
      <c r="D311" s="37">
        <v>3</v>
      </c>
      <c r="E311" s="37">
        <v>1</v>
      </c>
      <c r="F311" s="31">
        <v>1</v>
      </c>
      <c r="G311" s="168" t="s">
        <v>638</v>
      </c>
      <c r="H311" s="145">
        <v>282</v>
      </c>
      <c r="I311" s="92"/>
      <c r="J311" s="92"/>
      <c r="K311" s="92"/>
      <c r="L311" s="93"/>
    </row>
    <row r="312" spans="1:12" ht="26.25" customHeight="1">
      <c r="A312" s="26">
        <v>3</v>
      </c>
      <c r="B312" s="45">
        <v>3</v>
      </c>
      <c r="C312" s="26">
        <v>1</v>
      </c>
      <c r="D312" s="37">
        <v>3</v>
      </c>
      <c r="E312" s="37">
        <v>1</v>
      </c>
      <c r="F312" s="31">
        <v>2</v>
      </c>
      <c r="G312" s="168" t="s">
        <v>639</v>
      </c>
      <c r="H312" s="145">
        <v>283</v>
      </c>
      <c r="I312" s="81"/>
      <c r="J312" s="81"/>
      <c r="K312" s="81"/>
      <c r="L312" s="81"/>
    </row>
    <row r="313" spans="1:12">
      <c r="A313" s="26">
        <v>3</v>
      </c>
      <c r="B313" s="45">
        <v>3</v>
      </c>
      <c r="C313" s="26">
        <v>1</v>
      </c>
      <c r="D313" s="37">
        <v>4</v>
      </c>
      <c r="E313" s="37"/>
      <c r="F313" s="31"/>
      <c r="G313" s="168" t="s">
        <v>640</v>
      </c>
      <c r="H313" s="145">
        <v>284</v>
      </c>
      <c r="I313" s="89">
        <f>I314</f>
        <v>0</v>
      </c>
      <c r="J313" s="113">
        <f>J314</f>
        <v>0</v>
      </c>
      <c r="K313" s="91">
        <f>K314</f>
        <v>0</v>
      </c>
      <c r="L313" s="91">
        <f>L314</f>
        <v>0</v>
      </c>
    </row>
    <row r="314" spans="1:12" ht="15" customHeight="1">
      <c r="A314" s="27">
        <v>3</v>
      </c>
      <c r="B314" s="26">
        <v>3</v>
      </c>
      <c r="C314" s="37">
        <v>1</v>
      </c>
      <c r="D314" s="37">
        <v>4</v>
      </c>
      <c r="E314" s="37">
        <v>1</v>
      </c>
      <c r="F314" s="31"/>
      <c r="G314" s="168" t="s">
        <v>640</v>
      </c>
      <c r="H314" s="145">
        <v>285</v>
      </c>
      <c r="I314" s="89">
        <f>SUM(I315:I316)</f>
        <v>0</v>
      </c>
      <c r="J314" s="89">
        <f>SUM(J315:J316)</f>
        <v>0</v>
      </c>
      <c r="K314" s="89">
        <f>SUM(K315:K316)</f>
        <v>0</v>
      </c>
      <c r="L314" s="89">
        <f>SUM(L315:L316)</f>
        <v>0</v>
      </c>
    </row>
    <row r="315" spans="1:12">
      <c r="A315" s="27">
        <v>3</v>
      </c>
      <c r="B315" s="26">
        <v>3</v>
      </c>
      <c r="C315" s="37">
        <v>1</v>
      </c>
      <c r="D315" s="37">
        <v>4</v>
      </c>
      <c r="E315" s="37">
        <v>1</v>
      </c>
      <c r="F315" s="31">
        <v>1</v>
      </c>
      <c r="G315" s="168" t="s">
        <v>641</v>
      </c>
      <c r="H315" s="145">
        <v>286</v>
      </c>
      <c r="I315" s="80"/>
      <c r="J315" s="81"/>
      <c r="K315" s="81"/>
      <c r="L315" s="80"/>
    </row>
    <row r="316" spans="1:12" ht="14.25" customHeight="1">
      <c r="A316" s="26">
        <v>3</v>
      </c>
      <c r="B316" s="37">
        <v>3</v>
      </c>
      <c r="C316" s="37">
        <v>1</v>
      </c>
      <c r="D316" s="37">
        <v>4</v>
      </c>
      <c r="E316" s="37">
        <v>1</v>
      </c>
      <c r="F316" s="31">
        <v>2</v>
      </c>
      <c r="G316" s="168" t="s">
        <v>642</v>
      </c>
      <c r="H316" s="145">
        <v>287</v>
      </c>
      <c r="I316" s="81"/>
      <c r="J316" s="92"/>
      <c r="K316" s="92"/>
      <c r="L316" s="93"/>
    </row>
    <row r="317" spans="1:12" ht="15.75" customHeight="1">
      <c r="A317" s="26">
        <v>3</v>
      </c>
      <c r="B317" s="37">
        <v>3</v>
      </c>
      <c r="C317" s="37">
        <v>1</v>
      </c>
      <c r="D317" s="37">
        <v>5</v>
      </c>
      <c r="E317" s="37"/>
      <c r="F317" s="31"/>
      <c r="G317" s="168" t="s">
        <v>643</v>
      </c>
      <c r="H317" s="145">
        <v>288</v>
      </c>
      <c r="I317" s="88">
        <f>I318</f>
        <v>0</v>
      </c>
      <c r="J317" s="113">
        <f t="shared" ref="J317:L318" si="48">J318</f>
        <v>0</v>
      </c>
      <c r="K317" s="91">
        <f t="shared" si="48"/>
        <v>0</v>
      </c>
      <c r="L317" s="91">
        <f t="shared" si="48"/>
        <v>0</v>
      </c>
    </row>
    <row r="318" spans="1:12" ht="14.25" customHeight="1">
      <c r="A318" s="36">
        <v>3</v>
      </c>
      <c r="B318" s="50">
        <v>3</v>
      </c>
      <c r="C318" s="50">
        <v>1</v>
      </c>
      <c r="D318" s="50">
        <v>5</v>
      </c>
      <c r="E318" s="50">
        <v>1</v>
      </c>
      <c r="F318" s="55"/>
      <c r="G318" s="168" t="s">
        <v>643</v>
      </c>
      <c r="H318" s="145">
        <v>289</v>
      </c>
      <c r="I318" s="91">
        <f>I319</f>
        <v>0</v>
      </c>
      <c r="J318" s="114">
        <f t="shared" si="48"/>
        <v>0</v>
      </c>
      <c r="K318" s="88">
        <f t="shared" si="48"/>
        <v>0</v>
      </c>
      <c r="L318" s="88">
        <f t="shared" si="48"/>
        <v>0</v>
      </c>
    </row>
    <row r="319" spans="1:12" ht="14.25" customHeight="1">
      <c r="A319" s="26">
        <v>3</v>
      </c>
      <c r="B319" s="37">
        <v>3</v>
      </c>
      <c r="C319" s="37">
        <v>1</v>
      </c>
      <c r="D319" s="37">
        <v>5</v>
      </c>
      <c r="E319" s="37">
        <v>1</v>
      </c>
      <c r="F319" s="31">
        <v>1</v>
      </c>
      <c r="G319" s="168" t="s">
        <v>644</v>
      </c>
      <c r="H319" s="145">
        <v>290</v>
      </c>
      <c r="I319" s="81"/>
      <c r="J319" s="92"/>
      <c r="K319" s="92"/>
      <c r="L319" s="93"/>
    </row>
    <row r="320" spans="1:12" ht="14.25" customHeight="1">
      <c r="A320" s="26">
        <v>3</v>
      </c>
      <c r="B320" s="37">
        <v>3</v>
      </c>
      <c r="C320" s="37">
        <v>1</v>
      </c>
      <c r="D320" s="37">
        <v>6</v>
      </c>
      <c r="E320" s="37"/>
      <c r="F320" s="31"/>
      <c r="G320" s="45" t="s">
        <v>128</v>
      </c>
      <c r="H320" s="145">
        <v>291</v>
      </c>
      <c r="I320" s="91">
        <f>I321</f>
        <v>0</v>
      </c>
      <c r="J320" s="113">
        <f t="shared" ref="J320:L321" si="49">J321</f>
        <v>0</v>
      </c>
      <c r="K320" s="91">
        <f t="shared" si="49"/>
        <v>0</v>
      </c>
      <c r="L320" s="91">
        <f t="shared" si="49"/>
        <v>0</v>
      </c>
    </row>
    <row r="321" spans="1:16" ht="13.5" customHeight="1">
      <c r="A321" s="26">
        <v>3</v>
      </c>
      <c r="B321" s="37">
        <v>3</v>
      </c>
      <c r="C321" s="37">
        <v>1</v>
      </c>
      <c r="D321" s="37">
        <v>6</v>
      </c>
      <c r="E321" s="37">
        <v>1</v>
      </c>
      <c r="F321" s="31"/>
      <c r="G321" s="45" t="s">
        <v>128</v>
      </c>
      <c r="H321" s="145">
        <v>292</v>
      </c>
      <c r="I321" s="89">
        <f>I322</f>
        <v>0</v>
      </c>
      <c r="J321" s="113">
        <f t="shared" si="49"/>
        <v>0</v>
      </c>
      <c r="K321" s="91">
        <f t="shared" si="49"/>
        <v>0</v>
      </c>
      <c r="L321" s="91">
        <f t="shared" si="49"/>
        <v>0</v>
      </c>
    </row>
    <row r="322" spans="1:16" ht="14.25" customHeight="1">
      <c r="A322" s="26">
        <v>3</v>
      </c>
      <c r="B322" s="37">
        <v>3</v>
      </c>
      <c r="C322" s="37">
        <v>1</v>
      </c>
      <c r="D322" s="37">
        <v>6</v>
      </c>
      <c r="E322" s="37">
        <v>1</v>
      </c>
      <c r="F322" s="31">
        <v>1</v>
      </c>
      <c r="G322" s="45" t="s">
        <v>128</v>
      </c>
      <c r="H322" s="145">
        <v>293</v>
      </c>
      <c r="I322" s="92"/>
      <c r="J322" s="92"/>
      <c r="K322" s="92"/>
      <c r="L322" s="93"/>
    </row>
    <row r="323" spans="1:16" ht="15" customHeight="1">
      <c r="A323" s="26">
        <v>3</v>
      </c>
      <c r="B323" s="37">
        <v>3</v>
      </c>
      <c r="C323" s="37">
        <v>1</v>
      </c>
      <c r="D323" s="37">
        <v>7</v>
      </c>
      <c r="E323" s="37"/>
      <c r="F323" s="31"/>
      <c r="G323" s="168" t="s">
        <v>645</v>
      </c>
      <c r="H323" s="145">
        <v>294</v>
      </c>
      <c r="I323" s="89">
        <f>I324</f>
        <v>0</v>
      </c>
      <c r="J323" s="113">
        <f>J324</f>
        <v>0</v>
      </c>
      <c r="K323" s="91">
        <f>K324</f>
        <v>0</v>
      </c>
      <c r="L323" s="91">
        <f>L324</f>
        <v>0</v>
      </c>
    </row>
    <row r="324" spans="1:16" ht="16.5" customHeight="1">
      <c r="A324" s="26">
        <v>3</v>
      </c>
      <c r="B324" s="37">
        <v>3</v>
      </c>
      <c r="C324" s="37">
        <v>1</v>
      </c>
      <c r="D324" s="37">
        <v>7</v>
      </c>
      <c r="E324" s="37">
        <v>1</v>
      </c>
      <c r="F324" s="31"/>
      <c r="G324" s="168" t="s">
        <v>645</v>
      </c>
      <c r="H324" s="145">
        <v>295</v>
      </c>
      <c r="I324" s="89">
        <f>I325+I326</f>
        <v>0</v>
      </c>
      <c r="J324" s="89">
        <f>J325+J326</f>
        <v>0</v>
      </c>
      <c r="K324" s="89">
        <f>K325+K326</f>
        <v>0</v>
      </c>
      <c r="L324" s="89">
        <f>L325+L326</f>
        <v>0</v>
      </c>
    </row>
    <row r="325" spans="1:16" ht="27" customHeight="1">
      <c r="A325" s="26">
        <v>3</v>
      </c>
      <c r="B325" s="37">
        <v>3</v>
      </c>
      <c r="C325" s="37">
        <v>1</v>
      </c>
      <c r="D325" s="37">
        <v>7</v>
      </c>
      <c r="E325" s="37">
        <v>1</v>
      </c>
      <c r="F325" s="31">
        <v>1</v>
      </c>
      <c r="G325" s="168" t="s">
        <v>646</v>
      </c>
      <c r="H325" s="145">
        <v>296</v>
      </c>
      <c r="I325" s="92"/>
      <c r="J325" s="92"/>
      <c r="K325" s="92"/>
      <c r="L325" s="93"/>
    </row>
    <row r="326" spans="1:16" ht="27.75" customHeight="1">
      <c r="A326" s="26">
        <v>3</v>
      </c>
      <c r="B326" s="37">
        <v>3</v>
      </c>
      <c r="C326" s="37">
        <v>1</v>
      </c>
      <c r="D326" s="37">
        <v>7</v>
      </c>
      <c r="E326" s="37">
        <v>1</v>
      </c>
      <c r="F326" s="31">
        <v>2</v>
      </c>
      <c r="G326" s="168" t="s">
        <v>341</v>
      </c>
      <c r="H326" s="145">
        <v>297</v>
      </c>
      <c r="I326" s="81"/>
      <c r="J326" s="81"/>
      <c r="K326" s="81"/>
      <c r="L326" s="81"/>
    </row>
    <row r="327" spans="1:16" ht="38.25" customHeight="1">
      <c r="A327" s="26">
        <v>3</v>
      </c>
      <c r="B327" s="37">
        <v>3</v>
      </c>
      <c r="C327" s="37">
        <v>2</v>
      </c>
      <c r="D327" s="37"/>
      <c r="E327" s="37"/>
      <c r="F327" s="31"/>
      <c r="G327" s="168" t="s">
        <v>695</v>
      </c>
      <c r="H327" s="145">
        <v>298</v>
      </c>
      <c r="I327" s="89">
        <f>SUM(I328+I337+I341+I345+I349+I352+I355)</f>
        <v>0</v>
      </c>
      <c r="J327" s="113">
        <f>SUM(J328+J337+J341+J345+J349+J352+J355)</f>
        <v>0</v>
      </c>
      <c r="K327" s="91">
        <f>SUM(K328+K337+K341+K345+K349+K352+K355)</f>
        <v>0</v>
      </c>
      <c r="L327" s="91">
        <f>SUM(L328+L337+L341+L345+L349+L352+L355)</f>
        <v>0</v>
      </c>
    </row>
    <row r="328" spans="1:16" ht="15" customHeight="1">
      <c r="A328" s="26">
        <v>3</v>
      </c>
      <c r="B328" s="37">
        <v>3</v>
      </c>
      <c r="C328" s="37">
        <v>2</v>
      </c>
      <c r="D328" s="37">
        <v>1</v>
      </c>
      <c r="E328" s="37"/>
      <c r="F328" s="31"/>
      <c r="G328" s="168" t="s">
        <v>569</v>
      </c>
      <c r="H328" s="145">
        <v>299</v>
      </c>
      <c r="I328" s="89">
        <f>I329</f>
        <v>0</v>
      </c>
      <c r="J328" s="113">
        <f>J329</f>
        <v>0</v>
      </c>
      <c r="K328" s="91">
        <f>K329</f>
        <v>0</v>
      </c>
      <c r="L328" s="91">
        <f>L329</f>
        <v>0</v>
      </c>
    </row>
    <row r="329" spans="1:16">
      <c r="A329" s="27">
        <v>3</v>
      </c>
      <c r="B329" s="26">
        <v>3</v>
      </c>
      <c r="C329" s="37">
        <v>2</v>
      </c>
      <c r="D329" s="45">
        <v>1</v>
      </c>
      <c r="E329" s="26">
        <v>1</v>
      </c>
      <c r="F329" s="31"/>
      <c r="G329" s="168" t="s">
        <v>569</v>
      </c>
      <c r="H329" s="145">
        <v>300</v>
      </c>
      <c r="I329" s="89">
        <f>SUM(I330:I330)</f>
        <v>0</v>
      </c>
      <c r="J329" s="89">
        <f t="shared" ref="J329:P329" si="50">SUM(J330:J330)</f>
        <v>0</v>
      </c>
      <c r="K329" s="89">
        <f t="shared" si="50"/>
        <v>0</v>
      </c>
      <c r="L329" s="89">
        <f t="shared" si="50"/>
        <v>0</v>
      </c>
      <c r="M329" s="256">
        <f t="shared" si="50"/>
        <v>0</v>
      </c>
      <c r="N329" s="256">
        <f t="shared" si="50"/>
        <v>0</v>
      </c>
      <c r="O329" s="256">
        <f t="shared" si="50"/>
        <v>0</v>
      </c>
      <c r="P329" s="256">
        <f t="shared" si="50"/>
        <v>0</v>
      </c>
    </row>
    <row r="330" spans="1:16" ht="13.5" customHeight="1">
      <c r="A330" s="27">
        <v>3</v>
      </c>
      <c r="B330" s="26">
        <v>3</v>
      </c>
      <c r="C330" s="37">
        <v>2</v>
      </c>
      <c r="D330" s="45">
        <v>1</v>
      </c>
      <c r="E330" s="26">
        <v>1</v>
      </c>
      <c r="F330" s="31">
        <v>1</v>
      </c>
      <c r="G330" s="168" t="s">
        <v>13</v>
      </c>
      <c r="H330" s="145">
        <v>301</v>
      </c>
      <c r="I330" s="92"/>
      <c r="J330" s="92"/>
      <c r="K330" s="92"/>
      <c r="L330" s="93"/>
    </row>
    <row r="331" spans="1:16">
      <c r="A331" s="172">
        <v>3</v>
      </c>
      <c r="B331" s="65">
        <v>3</v>
      </c>
      <c r="C331" s="64">
        <v>2</v>
      </c>
      <c r="D331" s="168">
        <v>1</v>
      </c>
      <c r="E331" s="65">
        <v>2</v>
      </c>
      <c r="F331" s="247"/>
      <c r="G331" s="170" t="s">
        <v>297</v>
      </c>
      <c r="H331" s="145">
        <v>302</v>
      </c>
      <c r="I331" s="89">
        <f>SUM(I332:I333)</f>
        <v>0</v>
      </c>
      <c r="J331" s="89">
        <f t="shared" ref="J331:L331" si="51">SUM(J332:J333)</f>
        <v>0</v>
      </c>
      <c r="K331" s="89">
        <f t="shared" si="51"/>
        <v>0</v>
      </c>
      <c r="L331" s="89">
        <f t="shared" si="51"/>
        <v>0</v>
      </c>
    </row>
    <row r="332" spans="1:16">
      <c r="A332" s="172">
        <v>3</v>
      </c>
      <c r="B332" s="65">
        <v>3</v>
      </c>
      <c r="C332" s="64">
        <v>2</v>
      </c>
      <c r="D332" s="168">
        <v>1</v>
      </c>
      <c r="E332" s="65">
        <v>2</v>
      </c>
      <c r="F332" s="247">
        <v>1</v>
      </c>
      <c r="G332" s="170" t="s">
        <v>274</v>
      </c>
      <c r="H332" s="145">
        <v>303</v>
      </c>
      <c r="I332" s="92"/>
      <c r="J332" s="92"/>
      <c r="K332" s="92"/>
      <c r="L332" s="93"/>
    </row>
    <row r="333" spans="1:16">
      <c r="A333" s="172">
        <v>3</v>
      </c>
      <c r="B333" s="65">
        <v>3</v>
      </c>
      <c r="C333" s="64">
        <v>2</v>
      </c>
      <c r="D333" s="168">
        <v>1</v>
      </c>
      <c r="E333" s="65">
        <v>2</v>
      </c>
      <c r="F333" s="247">
        <v>2</v>
      </c>
      <c r="G333" s="170" t="s">
        <v>275</v>
      </c>
      <c r="H333" s="145">
        <v>304</v>
      </c>
      <c r="I333" s="81"/>
      <c r="J333" s="81"/>
      <c r="K333" s="81"/>
      <c r="L333" s="81"/>
    </row>
    <row r="334" spans="1:16">
      <c r="A334" s="172">
        <v>3</v>
      </c>
      <c r="B334" s="65">
        <v>3</v>
      </c>
      <c r="C334" s="64">
        <v>2</v>
      </c>
      <c r="D334" s="168">
        <v>1</v>
      </c>
      <c r="E334" s="65">
        <v>3</v>
      </c>
      <c r="F334" s="247"/>
      <c r="G334" s="170" t="s">
        <v>278</v>
      </c>
      <c r="H334" s="145">
        <v>305</v>
      </c>
      <c r="I334" s="89">
        <f>SUM(I335:I336)</f>
        <v>0</v>
      </c>
      <c r="J334" s="89">
        <f t="shared" ref="J334:L334" si="52">SUM(J335:J336)</f>
        <v>0</v>
      </c>
      <c r="K334" s="89">
        <f t="shared" si="52"/>
        <v>0</v>
      </c>
      <c r="L334" s="89">
        <f t="shared" si="52"/>
        <v>0</v>
      </c>
    </row>
    <row r="335" spans="1:16">
      <c r="A335" s="172">
        <v>3</v>
      </c>
      <c r="B335" s="65">
        <v>3</v>
      </c>
      <c r="C335" s="64">
        <v>2</v>
      </c>
      <c r="D335" s="168">
        <v>1</v>
      </c>
      <c r="E335" s="65">
        <v>3</v>
      </c>
      <c r="F335" s="247">
        <v>1</v>
      </c>
      <c r="G335" s="170" t="s">
        <v>276</v>
      </c>
      <c r="H335" s="145">
        <v>306</v>
      </c>
      <c r="I335" s="81"/>
      <c r="J335" s="81"/>
      <c r="K335" s="81"/>
      <c r="L335" s="81"/>
    </row>
    <row r="336" spans="1:16">
      <c r="A336" s="172">
        <v>3</v>
      </c>
      <c r="B336" s="65">
        <v>3</v>
      </c>
      <c r="C336" s="64">
        <v>2</v>
      </c>
      <c r="D336" s="168">
        <v>1</v>
      </c>
      <c r="E336" s="65">
        <v>3</v>
      </c>
      <c r="F336" s="247">
        <v>2</v>
      </c>
      <c r="G336" s="170" t="s">
        <v>298</v>
      </c>
      <c r="H336" s="145">
        <v>307</v>
      </c>
      <c r="I336" s="84"/>
      <c r="J336" s="230"/>
      <c r="K336" s="84"/>
      <c r="L336" s="84"/>
    </row>
    <row r="337" spans="1:12">
      <c r="A337" s="30">
        <v>3</v>
      </c>
      <c r="B337" s="30">
        <v>3</v>
      </c>
      <c r="C337" s="49">
        <v>2</v>
      </c>
      <c r="D337" s="51">
        <v>2</v>
      </c>
      <c r="E337" s="49"/>
      <c r="F337" s="55"/>
      <c r="G337" s="51" t="s">
        <v>568</v>
      </c>
      <c r="H337" s="145">
        <v>308</v>
      </c>
      <c r="I337" s="105">
        <f>I338</f>
        <v>0</v>
      </c>
      <c r="J337" s="115">
        <f>J338</f>
        <v>0</v>
      </c>
      <c r="K337" s="107">
        <f>K338</f>
        <v>0</v>
      </c>
      <c r="L337" s="107">
        <f>L338</f>
        <v>0</v>
      </c>
    </row>
    <row r="338" spans="1:12">
      <c r="A338" s="27">
        <v>3</v>
      </c>
      <c r="B338" s="27">
        <v>3</v>
      </c>
      <c r="C338" s="26">
        <v>2</v>
      </c>
      <c r="D338" s="45">
        <v>2</v>
      </c>
      <c r="E338" s="26">
        <v>1</v>
      </c>
      <c r="F338" s="31"/>
      <c r="G338" s="51" t="s">
        <v>568</v>
      </c>
      <c r="H338" s="145">
        <v>309</v>
      </c>
      <c r="I338" s="89">
        <f>SUM(I339:I340)</f>
        <v>0</v>
      </c>
      <c r="J338" s="90">
        <f>SUM(J339:J340)</f>
        <v>0</v>
      </c>
      <c r="K338" s="91">
        <f>SUM(K339:K340)</f>
        <v>0</v>
      </c>
      <c r="L338" s="91">
        <f>SUM(L339:L340)</f>
        <v>0</v>
      </c>
    </row>
    <row r="339" spans="1:12">
      <c r="A339" s="27">
        <v>3</v>
      </c>
      <c r="B339" s="27">
        <v>3</v>
      </c>
      <c r="C339" s="26">
        <v>2</v>
      </c>
      <c r="D339" s="45">
        <v>2</v>
      </c>
      <c r="E339" s="27">
        <v>1</v>
      </c>
      <c r="F339" s="25">
        <v>1</v>
      </c>
      <c r="G339" s="168" t="s">
        <v>635</v>
      </c>
      <c r="H339" s="145">
        <v>310</v>
      </c>
      <c r="I339" s="81"/>
      <c r="J339" s="81"/>
      <c r="K339" s="81"/>
      <c r="L339" s="81"/>
    </row>
    <row r="340" spans="1:12">
      <c r="A340" s="30">
        <v>3</v>
      </c>
      <c r="B340" s="30">
        <v>3</v>
      </c>
      <c r="C340" s="34">
        <v>2</v>
      </c>
      <c r="D340" s="39">
        <v>2</v>
      </c>
      <c r="E340" s="9">
        <v>1</v>
      </c>
      <c r="F340" s="24">
        <v>2</v>
      </c>
      <c r="G340" s="171" t="s">
        <v>636</v>
      </c>
      <c r="H340" s="145">
        <v>311</v>
      </c>
      <c r="I340" s="81"/>
      <c r="J340" s="81"/>
      <c r="K340" s="81"/>
      <c r="L340" s="81"/>
    </row>
    <row r="341" spans="1:12" ht="23.25" customHeight="1">
      <c r="A341" s="27">
        <v>3</v>
      </c>
      <c r="B341" s="27">
        <v>3</v>
      </c>
      <c r="C341" s="26">
        <v>2</v>
      </c>
      <c r="D341" s="37">
        <v>3</v>
      </c>
      <c r="E341" s="45"/>
      <c r="F341" s="25"/>
      <c r="G341" s="168" t="s">
        <v>637</v>
      </c>
      <c r="H341" s="145">
        <v>312</v>
      </c>
      <c r="I341" s="89">
        <f>I342</f>
        <v>0</v>
      </c>
      <c r="J341" s="90">
        <f>J342</f>
        <v>0</v>
      </c>
      <c r="K341" s="91">
        <f>K342</f>
        <v>0</v>
      </c>
      <c r="L341" s="91">
        <f>L342</f>
        <v>0</v>
      </c>
    </row>
    <row r="342" spans="1:12" ht="13.5" customHeight="1">
      <c r="A342" s="27">
        <v>3</v>
      </c>
      <c r="B342" s="27">
        <v>3</v>
      </c>
      <c r="C342" s="26">
        <v>2</v>
      </c>
      <c r="D342" s="37">
        <v>3</v>
      </c>
      <c r="E342" s="45">
        <v>1</v>
      </c>
      <c r="F342" s="25"/>
      <c r="G342" s="168" t="s">
        <v>637</v>
      </c>
      <c r="H342" s="145">
        <v>313</v>
      </c>
      <c r="I342" s="89">
        <f>I343+I344</f>
        <v>0</v>
      </c>
      <c r="J342" s="89">
        <f>J343+J344</f>
        <v>0</v>
      </c>
      <c r="K342" s="89">
        <f>K343+K344</f>
        <v>0</v>
      </c>
      <c r="L342" s="89">
        <f>L343+L344</f>
        <v>0</v>
      </c>
    </row>
    <row r="343" spans="1:12" ht="28.5" customHeight="1">
      <c r="A343" s="27">
        <v>3</v>
      </c>
      <c r="B343" s="27">
        <v>3</v>
      </c>
      <c r="C343" s="26">
        <v>2</v>
      </c>
      <c r="D343" s="37">
        <v>3</v>
      </c>
      <c r="E343" s="45">
        <v>1</v>
      </c>
      <c r="F343" s="25">
        <v>1</v>
      </c>
      <c r="G343" s="168" t="s">
        <v>638</v>
      </c>
      <c r="H343" s="145">
        <v>314</v>
      </c>
      <c r="I343" s="92"/>
      <c r="J343" s="92"/>
      <c r="K343" s="92"/>
      <c r="L343" s="93"/>
    </row>
    <row r="344" spans="1:12" ht="27.75" customHeight="1">
      <c r="A344" s="27">
        <v>3</v>
      </c>
      <c r="B344" s="27">
        <v>3</v>
      </c>
      <c r="C344" s="26">
        <v>2</v>
      </c>
      <c r="D344" s="37">
        <v>3</v>
      </c>
      <c r="E344" s="45">
        <v>1</v>
      </c>
      <c r="F344" s="25">
        <v>2</v>
      </c>
      <c r="G344" s="168" t="s">
        <v>639</v>
      </c>
      <c r="H344" s="145">
        <v>315</v>
      </c>
      <c r="I344" s="81"/>
      <c r="J344" s="81"/>
      <c r="K344" s="81"/>
      <c r="L344" s="81"/>
    </row>
    <row r="345" spans="1:12">
      <c r="A345" s="27">
        <v>3</v>
      </c>
      <c r="B345" s="27">
        <v>3</v>
      </c>
      <c r="C345" s="26">
        <v>2</v>
      </c>
      <c r="D345" s="37">
        <v>4</v>
      </c>
      <c r="E345" s="37"/>
      <c r="F345" s="31"/>
      <c r="G345" s="168" t="s">
        <v>640</v>
      </c>
      <c r="H345" s="145">
        <v>316</v>
      </c>
      <c r="I345" s="89">
        <f>I346</f>
        <v>0</v>
      </c>
      <c r="J345" s="90">
        <f>J346</f>
        <v>0</v>
      </c>
      <c r="K345" s="91">
        <f>K346</f>
        <v>0</v>
      </c>
      <c r="L345" s="91">
        <f>L346</f>
        <v>0</v>
      </c>
    </row>
    <row r="346" spans="1:12">
      <c r="A346" s="48">
        <v>3</v>
      </c>
      <c r="B346" s="48">
        <v>3</v>
      </c>
      <c r="C346" s="36">
        <v>2</v>
      </c>
      <c r="D346" s="41">
        <v>4</v>
      </c>
      <c r="E346" s="41">
        <v>1</v>
      </c>
      <c r="F346" s="29"/>
      <c r="G346" s="168" t="s">
        <v>640</v>
      </c>
      <c r="H346" s="145">
        <v>317</v>
      </c>
      <c r="I346" s="86">
        <f>SUM(I347:I348)</f>
        <v>0</v>
      </c>
      <c r="J346" s="87">
        <f>SUM(J347:J348)</f>
        <v>0</v>
      </c>
      <c r="K346" s="88">
        <f>SUM(K347:K348)</f>
        <v>0</v>
      </c>
      <c r="L346" s="88">
        <f>SUM(L347:L348)</f>
        <v>0</v>
      </c>
    </row>
    <row r="347" spans="1:12" ht="15.75" customHeight="1">
      <c r="A347" s="27">
        <v>3</v>
      </c>
      <c r="B347" s="27">
        <v>3</v>
      </c>
      <c r="C347" s="26">
        <v>2</v>
      </c>
      <c r="D347" s="37">
        <v>4</v>
      </c>
      <c r="E347" s="37">
        <v>1</v>
      </c>
      <c r="F347" s="31">
        <v>1</v>
      </c>
      <c r="G347" s="168" t="s">
        <v>641</v>
      </c>
      <c r="H347" s="145">
        <v>318</v>
      </c>
      <c r="I347" s="81"/>
      <c r="J347" s="81"/>
      <c r="K347" s="81"/>
      <c r="L347" s="81"/>
    </row>
    <row r="348" spans="1:12">
      <c r="A348" s="27">
        <v>3</v>
      </c>
      <c r="B348" s="27">
        <v>3</v>
      </c>
      <c r="C348" s="26">
        <v>2</v>
      </c>
      <c r="D348" s="37">
        <v>4</v>
      </c>
      <c r="E348" s="37">
        <v>1</v>
      </c>
      <c r="F348" s="31">
        <v>2</v>
      </c>
      <c r="G348" s="168" t="s">
        <v>647</v>
      </c>
      <c r="H348" s="145">
        <v>319</v>
      </c>
      <c r="I348" s="81"/>
      <c r="J348" s="81"/>
      <c r="K348" s="81"/>
      <c r="L348" s="81"/>
    </row>
    <row r="349" spans="1:12">
      <c r="A349" s="27">
        <v>3</v>
      </c>
      <c r="B349" s="27">
        <v>3</v>
      </c>
      <c r="C349" s="26">
        <v>2</v>
      </c>
      <c r="D349" s="37">
        <v>5</v>
      </c>
      <c r="E349" s="37"/>
      <c r="F349" s="31"/>
      <c r="G349" s="168" t="s">
        <v>643</v>
      </c>
      <c r="H349" s="145">
        <v>320</v>
      </c>
      <c r="I349" s="89">
        <f>I350</f>
        <v>0</v>
      </c>
      <c r="J349" s="90">
        <f t="shared" ref="J349:L350" si="53">J350</f>
        <v>0</v>
      </c>
      <c r="K349" s="91">
        <f t="shared" si="53"/>
        <v>0</v>
      </c>
      <c r="L349" s="91">
        <f t="shared" si="53"/>
        <v>0</v>
      </c>
    </row>
    <row r="350" spans="1:12">
      <c r="A350" s="48">
        <v>3</v>
      </c>
      <c r="B350" s="48">
        <v>3</v>
      </c>
      <c r="C350" s="36">
        <v>2</v>
      </c>
      <c r="D350" s="41">
        <v>5</v>
      </c>
      <c r="E350" s="41">
        <v>1</v>
      </c>
      <c r="F350" s="29"/>
      <c r="G350" s="168" t="s">
        <v>643</v>
      </c>
      <c r="H350" s="145">
        <v>321</v>
      </c>
      <c r="I350" s="86">
        <f>I351</f>
        <v>0</v>
      </c>
      <c r="J350" s="87">
        <f t="shared" si="53"/>
        <v>0</v>
      </c>
      <c r="K350" s="88">
        <f t="shared" si="53"/>
        <v>0</v>
      </c>
      <c r="L350" s="88">
        <f t="shared" si="53"/>
        <v>0</v>
      </c>
    </row>
    <row r="351" spans="1:12">
      <c r="A351" s="27">
        <v>3</v>
      </c>
      <c r="B351" s="27">
        <v>3</v>
      </c>
      <c r="C351" s="26">
        <v>2</v>
      </c>
      <c r="D351" s="37">
        <v>5</v>
      </c>
      <c r="E351" s="37">
        <v>1</v>
      </c>
      <c r="F351" s="31">
        <v>1</v>
      </c>
      <c r="G351" s="168" t="s">
        <v>643</v>
      </c>
      <c r="H351" s="145">
        <v>322</v>
      </c>
      <c r="I351" s="92"/>
      <c r="J351" s="92"/>
      <c r="K351" s="92"/>
      <c r="L351" s="93"/>
    </row>
    <row r="352" spans="1:12" ht="16.5" customHeight="1">
      <c r="A352" s="27">
        <v>3</v>
      </c>
      <c r="B352" s="27">
        <v>3</v>
      </c>
      <c r="C352" s="26">
        <v>2</v>
      </c>
      <c r="D352" s="37">
        <v>6</v>
      </c>
      <c r="E352" s="37"/>
      <c r="F352" s="31"/>
      <c r="G352" s="45" t="s">
        <v>128</v>
      </c>
      <c r="H352" s="145">
        <v>323</v>
      </c>
      <c r="I352" s="89">
        <f>I353</f>
        <v>0</v>
      </c>
      <c r="J352" s="90">
        <f t="shared" ref="I352:L353" si="54">J353</f>
        <v>0</v>
      </c>
      <c r="K352" s="91">
        <f t="shared" si="54"/>
        <v>0</v>
      </c>
      <c r="L352" s="91">
        <f t="shared" si="54"/>
        <v>0</v>
      </c>
    </row>
    <row r="353" spans="1:12" ht="15" customHeight="1">
      <c r="A353" s="27">
        <v>3</v>
      </c>
      <c r="B353" s="27">
        <v>3</v>
      </c>
      <c r="C353" s="26">
        <v>2</v>
      </c>
      <c r="D353" s="37">
        <v>6</v>
      </c>
      <c r="E353" s="37">
        <v>1</v>
      </c>
      <c r="F353" s="31"/>
      <c r="G353" s="45" t="s">
        <v>128</v>
      </c>
      <c r="H353" s="145">
        <v>324</v>
      </c>
      <c r="I353" s="89">
        <f t="shared" si="54"/>
        <v>0</v>
      </c>
      <c r="J353" s="90">
        <f t="shared" si="54"/>
        <v>0</v>
      </c>
      <c r="K353" s="91">
        <f t="shared" si="54"/>
        <v>0</v>
      </c>
      <c r="L353" s="91">
        <f t="shared" si="54"/>
        <v>0</v>
      </c>
    </row>
    <row r="354" spans="1:12" ht="13.5" customHeight="1">
      <c r="A354" s="30">
        <v>3</v>
      </c>
      <c r="B354" s="30">
        <v>3</v>
      </c>
      <c r="C354" s="34">
        <v>2</v>
      </c>
      <c r="D354" s="39">
        <v>6</v>
      </c>
      <c r="E354" s="39">
        <v>1</v>
      </c>
      <c r="F354" s="54">
        <v>1</v>
      </c>
      <c r="G354" s="9" t="s">
        <v>128</v>
      </c>
      <c r="H354" s="145">
        <v>325</v>
      </c>
      <c r="I354" s="92"/>
      <c r="J354" s="92"/>
      <c r="K354" s="92"/>
      <c r="L354" s="93"/>
    </row>
    <row r="355" spans="1:12" ht="15" customHeight="1">
      <c r="A355" s="27">
        <v>3</v>
      </c>
      <c r="B355" s="27">
        <v>3</v>
      </c>
      <c r="C355" s="26">
        <v>2</v>
      </c>
      <c r="D355" s="37">
        <v>7</v>
      </c>
      <c r="E355" s="37"/>
      <c r="F355" s="31"/>
      <c r="G355" s="168" t="s">
        <v>645</v>
      </c>
      <c r="H355" s="145">
        <v>326</v>
      </c>
      <c r="I355" s="89">
        <f>I356</f>
        <v>0</v>
      </c>
      <c r="J355" s="90">
        <f t="shared" ref="J355:L355" si="55">J356</f>
        <v>0</v>
      </c>
      <c r="K355" s="91">
        <f t="shared" si="55"/>
        <v>0</v>
      </c>
      <c r="L355" s="91">
        <f t="shared" si="55"/>
        <v>0</v>
      </c>
    </row>
    <row r="356" spans="1:12" ht="12.75" customHeight="1">
      <c r="A356" s="30">
        <v>3</v>
      </c>
      <c r="B356" s="30">
        <v>3</v>
      </c>
      <c r="C356" s="34">
        <v>2</v>
      </c>
      <c r="D356" s="39">
        <v>7</v>
      </c>
      <c r="E356" s="39">
        <v>1</v>
      </c>
      <c r="F356" s="54"/>
      <c r="G356" s="168" t="s">
        <v>645</v>
      </c>
      <c r="H356" s="145">
        <v>327</v>
      </c>
      <c r="I356" s="89">
        <f>SUM(I357:I358)</f>
        <v>0</v>
      </c>
      <c r="J356" s="89">
        <f t="shared" ref="J356:L356" si="56">SUM(J357:J358)</f>
        <v>0</v>
      </c>
      <c r="K356" s="89">
        <f t="shared" si="56"/>
        <v>0</v>
      </c>
      <c r="L356" s="89">
        <f t="shared" si="56"/>
        <v>0</v>
      </c>
    </row>
    <row r="357" spans="1:12" ht="27" customHeight="1">
      <c r="A357" s="27">
        <v>3</v>
      </c>
      <c r="B357" s="27">
        <v>3</v>
      </c>
      <c r="C357" s="26">
        <v>2</v>
      </c>
      <c r="D357" s="37">
        <v>7</v>
      </c>
      <c r="E357" s="37">
        <v>1</v>
      </c>
      <c r="F357" s="31">
        <v>1</v>
      </c>
      <c r="G357" s="168" t="s">
        <v>646</v>
      </c>
      <c r="H357" s="145">
        <v>328</v>
      </c>
      <c r="I357" s="92"/>
      <c r="J357" s="92"/>
      <c r="K357" s="92"/>
      <c r="L357" s="93"/>
    </row>
    <row r="358" spans="1:12" ht="30" customHeight="1">
      <c r="A358" s="172">
        <v>3</v>
      </c>
      <c r="B358" s="172">
        <v>3</v>
      </c>
      <c r="C358" s="65">
        <v>2</v>
      </c>
      <c r="D358" s="64">
        <v>7</v>
      </c>
      <c r="E358" s="64">
        <v>1</v>
      </c>
      <c r="F358" s="247">
        <v>2</v>
      </c>
      <c r="G358" s="168" t="s">
        <v>341</v>
      </c>
      <c r="H358" s="145">
        <v>329</v>
      </c>
      <c r="I358" s="81"/>
      <c r="J358" s="81"/>
      <c r="K358" s="81"/>
      <c r="L358" s="81"/>
    </row>
    <row r="359" spans="1:12" ht="18.75" customHeight="1">
      <c r="A359" s="67"/>
      <c r="B359" s="67"/>
      <c r="C359" s="68"/>
      <c r="D359" s="60"/>
      <c r="E359" s="69"/>
      <c r="F359" s="70"/>
      <c r="G359" s="264" t="s">
        <v>138</v>
      </c>
      <c r="H359" s="145">
        <v>330</v>
      </c>
      <c r="I359" s="96">
        <f>SUM(I30+I176)</f>
        <v>526000</v>
      </c>
      <c r="J359" s="96">
        <f>SUM(J30+J176)</f>
        <v>115600</v>
      </c>
      <c r="K359" s="96">
        <f>SUM(K30+K176)</f>
        <v>89715</v>
      </c>
      <c r="L359" s="96">
        <f>SUM(L30+L176)</f>
        <v>0</v>
      </c>
    </row>
    <row r="360" spans="1:12" ht="18.75" customHeight="1">
      <c r="G360" s="10"/>
      <c r="H360" s="145"/>
      <c r="I360" s="266"/>
      <c r="J360" s="267"/>
      <c r="K360" s="267"/>
      <c r="L360" s="267"/>
    </row>
    <row r="361" spans="1:12" ht="18.75" customHeight="1">
      <c r="D361" s="62"/>
      <c r="E361" s="62"/>
      <c r="F361" s="185"/>
      <c r="G361" s="291" t="s">
        <v>749</v>
      </c>
      <c r="H361" s="265"/>
      <c r="I361" s="268"/>
      <c r="J361" s="267"/>
      <c r="K361" s="290" t="s">
        <v>750</v>
      </c>
      <c r="L361" s="268"/>
    </row>
    <row r="362" spans="1:12" ht="18.75">
      <c r="A362" s="140"/>
      <c r="B362" s="140"/>
      <c r="C362" s="140"/>
      <c r="D362" s="183" t="s">
        <v>174</v>
      </c>
      <c r="E362"/>
      <c r="F362"/>
      <c r="G362"/>
      <c r="H362" s="259"/>
      <c r="I362" s="261" t="s">
        <v>132</v>
      </c>
      <c r="K362" s="261" t="s">
        <v>133</v>
      </c>
      <c r="L362"/>
    </row>
    <row r="363" spans="1:12" ht="15.75">
      <c r="I363" s="116"/>
      <c r="K363" s="116"/>
      <c r="L363" s="116"/>
    </row>
    <row r="364" spans="1:12" ht="15.75">
      <c r="D364" s="62"/>
      <c r="E364" s="62"/>
      <c r="F364" s="185"/>
      <c r="G364" s="62" t="s">
        <v>751</v>
      </c>
      <c r="I364" s="116"/>
      <c r="K364" s="290" t="s">
        <v>752</v>
      </c>
      <c r="L364" s="186"/>
    </row>
    <row r="365" spans="1:12" ht="26.25" customHeight="1">
      <c r="D365" s="281" t="s">
        <v>737</v>
      </c>
      <c r="E365"/>
      <c r="F365"/>
      <c r="G365"/>
      <c r="H365" s="260"/>
      <c r="I365" s="139" t="s">
        <v>132</v>
      </c>
      <c r="K365" s="261" t="s">
        <v>133</v>
      </c>
      <c r="L365"/>
    </row>
  </sheetData>
  <protectedRanges>
    <protectedRange sqref="A23:I24" name="Range72"/>
    <protectedRange sqref="J168:L169 J175:L175 I174:I175 I173:L173" name="Range71"/>
    <protectedRange sqref="A9:F9" name="Range69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L22" name="Range66"/>
    <protectedRange sqref="I54:L55 I53 J46:L52 I56 I57:L60" name="Range57"/>
    <protectedRange sqref="H26 A19:F22 G19:G20 G22 H19:J22" name="Range73"/>
    <protectedRange sqref="I226:L228 I233:L233 I235:L236 I238:L239" name="Range55"/>
    <protectedRange sqref="G6:K6" name="Range62_1"/>
    <protectedRange sqref="K23:L24" name="Range67_1"/>
    <protectedRange sqref="I25:L25" name="Range68_1"/>
    <protectedRange sqref="G9:R9" name="Range69_1"/>
  </protectedRanges>
  <customSheetViews>
    <customSheetView guid="{AB76119C-598D-4DE6-83B4-ADE280D3AF99}" hiddenColumns="1" state="hidden">
      <selection activeCell="R16" sqref="R16"/>
      <pageMargins left="0.7" right="0.7" top="0.75" bottom="0.75" header="0.3" footer="0.3"/>
    </customSheetView>
    <customSheetView guid="{428EA34C-FA7D-4C0A-A3C2-9B07997442C4}" hiddenColumns="1" state="hidden">
      <selection activeCell="R16" sqref="R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F1:P1"/>
  <sheetViews>
    <sheetView topLeftCell="A19" workbookViewId="0">
      <selection activeCell="G48" sqref="G4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/>
  <customSheetViews>
    <customSheetView guid="{AB76119C-598D-4DE6-83B4-ADE280D3AF99}" hiddenColumns="1" state="hidden" topLeftCell="A19">
      <selection activeCell="G48" sqref="G48"/>
      <pageMargins left="0.7" right="0.7" top="0.75" bottom="0.75" header="0.3" footer="0.3"/>
    </customSheetView>
    <customSheetView guid="{428EA34C-FA7D-4C0A-A3C2-9B07997442C4}" hiddenColumns="1" state="hidden" topLeftCell="A19">
      <selection activeCell="G48" sqref="G4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customSheetViews>
    <customSheetView guid="{AB76119C-598D-4DE6-83B4-ADE280D3AF99}" state="hidden">
      <pageMargins left="0.7" right="0.7" top="0.75" bottom="0.75" header="0.3" footer="0.3"/>
    </customSheetView>
    <customSheetView guid="{428EA34C-FA7D-4C0A-A3C2-9B07997442C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G13" sqref="G13"/>
    </sheetView>
  </sheetViews>
  <sheetFormatPr defaultRowHeight="12.75"/>
  <sheetData/>
  <customSheetViews>
    <customSheetView guid="{AB76119C-598D-4DE6-83B4-ADE280D3AF99}" state="hidden">
      <selection activeCell="G13" sqref="G13"/>
      <pageMargins left="0.7" right="0.7" top="0.75" bottom="0.75" header="0.3" footer="0.3"/>
    </customSheetView>
    <customSheetView guid="{428EA34C-FA7D-4C0A-A3C2-9B07997442C4}" state="hidden">
      <selection activeCell="G13" sqref="G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Įvardytieji diapazonai</vt:lpstr>
      </vt:variant>
      <vt:variant>
        <vt:i4>4</vt:i4>
      </vt:variant>
    </vt:vector>
  </HeadingPairs>
  <TitlesOfParts>
    <vt:vector size="14" baseType="lpstr">
      <vt:lpstr>f2</vt:lpstr>
      <vt:lpstr>f2 (2)</vt:lpstr>
      <vt:lpstr>f2 (3)</vt:lpstr>
      <vt:lpstr>UL</vt:lpstr>
      <vt:lpstr>Lapas6</vt:lpstr>
      <vt:lpstr>00</vt:lpstr>
      <vt:lpstr>Lapas3</vt:lpstr>
      <vt:lpstr>Lapas5</vt:lpstr>
      <vt:lpstr>Lapas4</vt:lpstr>
      <vt:lpstr>Lapas1</vt:lpstr>
      <vt:lpstr>'f2'!Print_Titles</vt:lpstr>
      <vt:lpstr>'f2 (2)'!Print_Titles</vt:lpstr>
      <vt:lpstr>'f2 (3)'!Print_Titles</vt:lpstr>
      <vt:lpstr>UL!Print_Titles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2020-01-14T12:41:56Z</cp:lastPrinted>
  <dcterms:created xsi:type="dcterms:W3CDTF">2004-04-07T10:43:01Z</dcterms:created>
  <dcterms:modified xsi:type="dcterms:W3CDTF">2020-01-14T12:42:21Z</dcterms:modified>
</cp:coreProperties>
</file>